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904"/>
  </bookViews>
  <sheets>
    <sheet name="Namještaj i oprem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9" i="2" l="1"/>
  <c r="F134" i="2"/>
  <c r="F130" i="2"/>
  <c r="F85" i="2" l="1"/>
  <c r="F127" i="2" l="1"/>
  <c r="F125" i="2"/>
  <c r="F123" i="2"/>
  <c r="F121" i="2"/>
  <c r="F119" i="2"/>
  <c r="F117" i="2"/>
  <c r="F115" i="2"/>
  <c r="F113" i="2"/>
  <c r="F111" i="2"/>
  <c r="F109" i="2"/>
  <c r="F107" i="2"/>
  <c r="F105" i="2"/>
  <c r="F103" i="2"/>
  <c r="F101" i="2"/>
  <c r="F99" i="2"/>
  <c r="F97" i="2"/>
  <c r="F95" i="2"/>
  <c r="F93" i="2"/>
  <c r="F83" i="2"/>
  <c r="F81" i="2"/>
  <c r="F79" i="2"/>
  <c r="F75" i="2"/>
  <c r="F73" i="2"/>
  <c r="F71" i="2"/>
  <c r="F69" i="2"/>
  <c r="F67" i="2"/>
  <c r="F65" i="2"/>
  <c r="F63" i="2"/>
  <c r="F61" i="2"/>
  <c r="F58" i="2"/>
  <c r="F54" i="2"/>
  <c r="F50" i="2"/>
  <c r="F48" i="2"/>
  <c r="F88" i="2" l="1"/>
  <c r="F136" i="2"/>
  <c r="F140" i="2" l="1"/>
  <c r="F141" i="2" s="1"/>
</calcChain>
</file>

<file path=xl/sharedStrings.xml><?xml version="1.0" encoding="utf-8"?>
<sst xmlns="http://schemas.openxmlformats.org/spreadsheetml/2006/main" count="157" uniqueCount="100">
  <si>
    <t>NAMJEŠTAJ I OPREMA</t>
  </si>
  <si>
    <t>OPĆI UVJETI</t>
  </si>
  <si>
    <t>Prije davanja ponude obvezno proučiti projektne podloge, pogledati i usporediti ih sa stanjem na terenu i uzeti mjere na licu mjesta. Organizacija radova na uređenju interijera (privremene pregrade, ograde, osiguranje puteva, radne skele) uključena u cijenu.</t>
  </si>
  <si>
    <t xml:space="preserve">OBILAZAK PROSTORA
Svi ponuditelji moraju obići prostor čije opremanje je predmet ovog natječaja, prije davanja ponude i dobiti od investitora potvrdu o obilasku. Obzirom da se radi o specifičnom objektu investitor smatra da će jedino tako biti moguće dati kvalitetnu ponudu. </t>
  </si>
  <si>
    <t>Prije izvedbe i ugradnje potrebno je uzeti sve mjere na licu mjesta za svaku prostoriju te izraditi radioničku dokumentaciju i dostaviti je glavnom projektantu zajedno sa uzorcima svih ostalih materijala i okova, na odabir i odobrenje.</t>
  </si>
  <si>
    <t>MADRAC  mora zadovoljiti EU normu  EN 1725:2001 ispunjavanje sigurnosnih zahtjeva i metoda ispitivanja izdržljivosti točka norme 7.3 ispitivanje zamaranjem (N) 1000 - Ciklus: 2x10 000 - ispunjen zahtjev. Točka norme 7.4 Vertikalni udarni test (N) 180 mm - Ciklus: 7x10 - ispunjen zahtjev. Točka norme 7.6 Ispitivanje vertikalnim statičkim opterećenjem (N) 1400 - Ciklus: 10 - zahtjev ispunjen. Na madracu nakon ispitivanja ne smije biti vidljivo ni najmanje oštećenje.</t>
  </si>
  <si>
    <t>LADIČAR mora zadovoljavati opće sigurnosne zahtjeve  EN 14073-2:2008 rubovi i kutovi, otvori u cijevima - zahtjev ispunjen. Ispitna metoda  EN 14073-3:2008 točka norme 5.2 Čvrstoća jedinice A-B-C-D, opterećenje (N) 350, ciklusa: 10 - zahtjev ispunjen. Točka norme 5.3.2 Čvrstoća nosaća police, opterećenje  2,5 kg, ciklusa: 10. Izvlačni elementi  14074:2008 točka norme 6.2.1 - Čvrtoća izvlačnih elemenata.</t>
  </si>
  <si>
    <t xml:space="preserve">STOL mora zadvoljavati dimenzije, sigurnosne zahtjeve i metode ispitivanja. Dimenzije  EN 527-1:2011 točka 3. Opći sigurnosni zahtjevi EN 527-2:2003/2016 točka 3, točka 4.2 i 4.3. Stabilnost EN 527-3:2003 točka 5.1.2.1 Stabilnost vertikalnim opterećenjem (N) 750 - ispunjen zahtjev. EN 14322:2017 Melaminom obložene ploče za unutarnju uporabu -Definicija, zahtjevi i razredba. </t>
  </si>
  <si>
    <t>ORMAR mora zadovoljavati sigurnosne zahtjeve, metode ispitavanja za određivanje stabilnosti i čvrstoće strukture. Dimenzije CEN/TR 14073-1 točka 6. Sigurnosni zahtjevi EN 14073-2:2008 točka norme 3.4 Pokretni i prilagodljivi dijelovi ≤ 8 mm ili ≥ 25 mm - zahtjev ispunjen. Ispitne metode EN 14073-3:2008 točka norme 5.1 određivanje opterećenja dijelova za pohranu - polica pod opterećenjem 1,5kg/dm2, dimenzija 8,6x3,7 dm ukupne mase 51,6 kg. Točka norme 5.2 Čvrstoća jedinice A-B-C-D, opterećenje (N) 350, ciklusa: 10 - zahtjev ispunjen. Točka norme 5.3.2 Čvrstoća nosaća police, opterećenje  2,5 kg, ciklusa: 10 - zahtjev ispunjen.</t>
  </si>
  <si>
    <t xml:space="preserve">Dopušteno odstupanje od zadanih dimenzija je +/-3 %. </t>
  </si>
  <si>
    <t>Ponuđač je obavezan navesti kojeg proizvođača i model nudi u svim stavkama troškovnika.</t>
  </si>
  <si>
    <t>Ponuđač je obavezan dostaviti uzorke materijala za izradu namještaja, presjek madraca, uzorke stolica i sve tražene ateste na odobrenje projektantu prije potpisa ugovora.</t>
  </si>
  <si>
    <t>Glavni materijal za izradu namještaja po mjeri je:</t>
  </si>
  <si>
    <t>R.br</t>
  </si>
  <si>
    <t>Opis stavke</t>
  </si>
  <si>
    <t>Jedinica mjere</t>
  </si>
  <si>
    <t>Količina</t>
  </si>
  <si>
    <t>Jed.cijena bez PDV-a</t>
  </si>
  <si>
    <t>Ukupna cijena bez PDV-a</t>
  </si>
  <si>
    <t>PROIZVOĐAČ I MODEL</t>
  </si>
  <si>
    <t>A</t>
  </si>
  <si>
    <t>NAMJEŠTAJ</t>
  </si>
  <si>
    <t>1.</t>
  </si>
  <si>
    <t xml:space="preserve">KREVET ZA MADRAC 200x100 cm: 
Izrada, dobava i montaža kreveta sve do pune funkcionalnosti, uključujući sav dodatni potreban okov, čija je dimenzija prilogođena za ugradnju madraca dimnezija 200x100 cm, odnosno dimenzija korpusa je (šxd): 105x205 cm. Visina ležaja je na 55 cm od poda sa madracem. Stranice kreveta visine su 40 cm. Unutar kreveta nalazi se čelični okvir presjeka 40x20x2 mm koji učvršćuje krevet iznutra i nosi podnicu kreveta, a nogice okvira su 40x40x2 mm. Okvir ima 2 uzdužne i 3 poprečne šipke međusobno varene te ukupno 6 nogu s plastičnim završecima varene u horizontalni okvir kreveta. </t>
  </si>
  <si>
    <t>kom</t>
  </si>
  <si>
    <t>2.</t>
  </si>
  <si>
    <t>3.</t>
  </si>
  <si>
    <t xml:space="preserve">Vrata su na kvalitetnim metalnim spojnicama s metalnom podložnom pločicom u obradi ocinčano, kut otvaranja 120°, Clip top s mogućnošću podešavanja dubine i trodimenzionalnog pomaka +/- 3 mm. Spojnice imaju ugrađen ublaživač zatvaranja. Gornji dio ormara ispunjen je policom, donji dio policom i kromiranom šipkom za vješanje odjeće koja se postavlja u metalne ležajeve ugrađene u bočnice ormara. Šipka kao i njezini nosači su metalni. Izrađena je od kromiranog čelika dimenzija min. 30/15mm. </t>
  </si>
  <si>
    <t>4.</t>
  </si>
  <si>
    <t>5.</t>
  </si>
  <si>
    <t>6.</t>
  </si>
  <si>
    <t>7.</t>
  </si>
  <si>
    <t>8.</t>
  </si>
  <si>
    <t>9.</t>
  </si>
  <si>
    <t>10.</t>
  </si>
  <si>
    <t>11.</t>
  </si>
  <si>
    <t>12.</t>
  </si>
  <si>
    <t>kpl</t>
  </si>
  <si>
    <t>Vrata su na kvalitetnim metalnim spojnicama s metalnom podložnom pločicom u obradi ocinčano, kut otvaranja 120°, Clip top s mogućnošću podešavanja dubine i trodimenzionalnog pomaka +/- 3 mm. Spojnice imaju ugrađen ublaživač zatvaranja. Fronte elemenata po visini su kraće za 30 mm i iza fronte nalazi se aluminijska profil ručkica bijele boje. Ormarići su postavljeni na PVC nogice s mogućnošću nivelacije, min. 10 mm, visine 100 mm te se ispred njih postavlja aluminijski cokl visine 100 mm. Obavezno sidriti u zid sa stražnje strane na min. 2 mjesta vijkom 6 mm sa podložnom pločicom promjera 15 mm usidreno u zid odgovarajućom tiplom 8 mm</t>
  </si>
  <si>
    <t xml:space="preserve">Svi dijelovi kuhinje, i leđa, napravljeni su od materijala MDF lakiran u boju po izboru naručitelja, debljine 18 mm. Sve kantirano ABS rubnom trakom debljine 1 mm. Obavezno kantiranje stražne strane korpusa. </t>
  </si>
  <si>
    <t>13.</t>
  </si>
  <si>
    <t>14.</t>
  </si>
  <si>
    <t>15.</t>
  </si>
  <si>
    <t xml:space="preserve">NISKI STOLIĆ: 
Izrada, dobava i postava niskog stolića ukupne visine 45 cm, promjer ploče je 60 cm. Ploča je postavljena na centralnu metalnu nogu, RAL 9011, plastificirana. Postolje stola je visine 42,3 cm, napravljeno za ploče promjera do max. 70 cm. Postolje mora imati podesive nivelirajuće nogice. Profil stupa je metalna cijev promjera 7 cm. Postolje površinski zaštićeno cink primerom, te slojem plastifikacije. Baza postolja je metalna pločevina. Gornja ploča napravljena je od materijala TIP B, debljine 18 mm. Sve kantirano ABS rubnom trakom debljine 1 mm. </t>
  </si>
  <si>
    <t>B</t>
  </si>
  <si>
    <t>OPREMA</t>
  </si>
  <si>
    <t xml:space="preserve">PODNICA:  
Dobava i montaža latoflex podnice opružnog drvenog okvira standardnih zahtjeva. Okvir je visoke kvalitete od masivnog lameliranog bukovog drveta sa min. 16 bukovih letvica te ima unaprijeđenu stabilnost sa poprečnom letvicom. Tvrdoća se može podesiti na tri letvice. Visina podnice je min. 6,5 cm, dok je širina letvica min. 4,5 cm, razmak između letvica je min. 7 cm. </t>
  </si>
  <si>
    <t>STOLNA LAMPA:  
dobava stolne zglobne lampe sa sjenilom izrađene od metala i plastike kombinirano, visina lampe je min. 55 cm, promjera min. 15 cm, u koju se postavlja jedna LED žarulja, pripada energetskom razredu A ++.</t>
  </si>
  <si>
    <t>KOŠ ZA OTPATKE:
dobava koša, žičani, crna boja, promjer 28-31 cm, visina 33-36 cm.</t>
  </si>
  <si>
    <t>SAMOSTOJEĆA VJEŠALICA: 
dobava vješalice koja je napravljena od plastike i čelika, sa premazom, crna boja, visine min. 187, širina 35-40 cm.</t>
  </si>
  <si>
    <t>UREDSKA STOLICA : 
dobava uredske stolice čija su leđa izrađena od mrežaste tkanine u kombinaciji sa eko kožom, sjedište je izrađeno od mrežice od tkanine, nasloni za ruke od visokokvalitetnog materijala, TILT mehanizam koji osigurava boravak u jednom položaju kao i lagano zakretanje na stolici, regulacija visine sjedala plinskim podizačem, naslonjač mora biti irađen prema ISO 9001 standardima, max. opterećenje 130 kg, ukupna visina stolice 107-115 cm, crna boja</t>
  </si>
  <si>
    <t>ZIDNA VJEŠALICA U SOBAMA: 
dobava i montaža zidne vješalice u sobama dimenzija vxš: 5-7x65-70 cm, crne boje,  lakirana, sa min. 5 postavljenih kukica za vješanje. Kukice od plastificiranog metala.</t>
  </si>
  <si>
    <t>TV dnevnom boravku: 
dobava i montaža TV-a,  65" rezolucija: min. 3840x2160 UHD 4K,  Smart TV do pune funkcionalnosti i gotovosti.</t>
  </si>
  <si>
    <t>SUDOPER: 
dobava i montaža sudopera, dimenzija max. 116x50 cm: inox, 2x korito, 1 ocjeđivač, završna obrada: nehrđajući čelik, promjer odvoda 31/2"",  vanjski rubovi sudopera su radijusa R8, a unutrašnji R90.</t>
  </si>
  <si>
    <t>16.</t>
  </si>
  <si>
    <t>SLAVINA: 
dobava i montaža slavine, min. visina 37 cm, min. širina: 17 cm, kromirana, visoka.</t>
  </si>
  <si>
    <t>17.</t>
  </si>
  <si>
    <t>Samostojeći hladnjak: 
dobava i montaža hladnjaka - energetski razred min. A+. Digitalni prikaz temperature hladnjaka i zamrzivača, SuperFrost automatika vremenski upravljana, upozorenje u slučaju smetnji - optičko i akustički, Funkcija smanjenog nakupljanja leda u zamrzivaču. Visoko učinkoviti sustav hlađenja prisilnom cirkulacijom zraka, LED osvjetljenje, Otapanje: Automatsko. Vrijeme pohrane u slučaju smetnji min. (h) 22, Kapacitet zamrzavanja u 24 h min. (kg) 14, Klimatski razred SN-T (od +10°C do +43°C), Bruto / neto zapremina ukupno (l) 284/274
- hladnjak  min. 201/194
- zamrzivač  min. 83/80                                                                                                                                                                                                                    - max. Bučnost (dB(A)) 35</t>
  </si>
  <si>
    <t>18.</t>
  </si>
  <si>
    <t>MIKROVALNA PEĆNICA SAMOSTOJEĆA:
dobava mikrovalne pećnice dimenzija širina 40-45,5 cm × visina 20-28 cm × dubina 32-35 cm, tehnologija proizvodnje mikrovalova: HVT, promjer rotirajućeg pladnja min. 24,5 cm.</t>
  </si>
  <si>
    <t>19.</t>
  </si>
  <si>
    <t>OPREMA UKUPNO (eur):</t>
  </si>
  <si>
    <t>REKAPITULACIJA</t>
  </si>
  <si>
    <t>€</t>
  </si>
  <si>
    <t>UKUPNO:</t>
  </si>
  <si>
    <t>PDV (25%):</t>
  </si>
  <si>
    <t>SVEUKUPNO:</t>
  </si>
  <si>
    <t xml:space="preserve"> Ponuđač je obavezan dostaviti uzorke i ateste za proizvode označene u troškovniku.</t>
  </si>
  <si>
    <t xml:space="preserve"> Krevet je rađen od materijala TIP A,  debljine 25 mm.  Sve kantirano ABS rubnom trakom debljine 1 mm. </t>
  </si>
  <si>
    <t>MATERIJAL TIP A- Oplemenjena iverica prethodno impregnirana melaminskim smolama pod visokim tlakom i temperaturom deklarirana o sukladnosti prema standardu ISO 14025 ili jednako vrijedan, melaminom oplemenjena ploča na osnovi drva s dekorativnom površinom mora zadovoljavati emisijsku klasu formaldehida E1 koncentracije ispod 0,1 ppm.</t>
  </si>
  <si>
    <t>Utisnuta je između nosača i fiksirana specijalnim vijkom tako da se ne može  vaditi bez odvijanja tog vijka. Police su napravljene od materijala TIP A, , debljine 18 mm te postavljene na kvalitetne metalne uložne nosače. Ormar je postavljen na PVC nogice s mogućnošću nivelacije, min. 10 mm, visine 100 mm.</t>
  </si>
  <si>
    <t>RADNI STOL TIP 4:
Izrada, dobava i montaža radnog stola sve do pune funkcionalnosti, uključujući sav dodatni potreban okov, dimenzija (vxšxd): 75x140x60 cm. Stol se sastoji od gornje ploče i bočnih stranica. Ispod bočnih stranica stola postaviti gumene podloške radi sprječavanja oštećenja poda. Cijeli stol napravljen je od materijala TIP A,ebljina gornje ploče i bočne stranice je 36 mm. Sve kantirano ABS rubnom trakom debljine 1 mm. Kao vezu bočnih stranica postaviti sa stražnje strane ploču cijelom visinom stola debljine 18 mm od materijala TIP 2.</t>
  </si>
  <si>
    <t>MATERIJAL TIP B - Oplemenjena iverica obostrano obložena ultrapasom debljine 0,6 mm prethodno impregnirana melaminskim smolama pod visokim tlakom i temperaturom deklarirana o sukladnosti prema standardu ISO 14025 ili jednako vrijedan, melaminom oplemenjena ploča na osnovi drva s dekorativnom površinom mora zadovoljavati emisijsku klasu formaldehida E1 koncentracije ispod 0,1 ppm.</t>
  </si>
  <si>
    <t>OTVORENI ORMAR POLIČAR - SPREMIŠTE:
Izrada, dobava i montaža otvorenog poličara sve do pune funkcionalnosti, uključujući sav dodatni potreban okov, dimenzija (vxšxd): 280x75x50 cm. Ormar je postavljen na PVC nogice s mogućnošću nivelacije, min. 10 mm, visine 100 mm.Ormar poličar napravljen je od materijala TIP A,  po izboru naručitelja, debljine 18 mm. Postaviti sa stražnje strane puna leđa od istog materijala. Sve kantirano ABS rubnom trakom debljine 1 mm. Obavezno kantiranje stražne strane korpusa.</t>
  </si>
  <si>
    <t>UNUTARNJI TEPIH :  
Dimenzije proizvoda
Širina: 100.00 cm                                                                                          Duljina 200 ,00 cm
Visina: 20.00 mm
Težina: min. 1.50 kg
Boja: po izboru naručitelja
Materijal:: Polipropilensko vlakno 100%
Oblik: Pravokutni
Specifična težina: min. 1001-2000</t>
  </si>
  <si>
    <t>UNUTARNJI TEPIH :  
Dimenzije proizvoda
Širina: 180.00 cm                                                                                          Duljina 260 ,00 cm
Visina: 20.00 mmm
Težina: min. 1.50 kg
Boja: po izboru naručitelja
Stil: Moderno
Materijal:: Polipropilensko vlakno
Oblik: Pravokutni
Specifična težina: min. 1001-2000</t>
  </si>
  <si>
    <t>UNUTARNJI TEPIH :  
Dimenzije proizvoda
Širina: 200.00 cm                                                                                          Duljina 290 ,00 cm
Visina: 20.00 mm
Boja: po izboru naručitelja
Stil: Moderno
Materijal:: Polipropilensko vlakno
Oblik: Pravokutni
Specifična težina: min. 1001-2000</t>
  </si>
  <si>
    <t xml:space="preserve"> Okvir je u crnoj boji RAL 9005, premazan jednom temeljnom i jednom završnom bojom. Dodatno se krevet učvrščuje kutnikom za stabilno učvršćivanje okvira kreveta dimenzija m izrađen od čelika, plastificiran u RAL po izboru naručitelja, min. 4 kutnika po jednom krevetu. Svi spojevi moraju biti bez vidljivih vijaka s vanjske strane. </t>
  </si>
  <si>
    <t>KUHINJA:
Izrada, dobava i montaža kuhinje sve do pune funkcionalnosti, uključujući sav dodatni potreban okov, ukupne širine 280 cm, dubina donjih elemenata kuhinje je 60 cm (dimenzije ugradnje provjeriti na licu mjesta). Sklop kuhinje sastoji se od max. 3 gornjih i 1-2 donjih elementa sa krilnim vratima i ladicama. Predvidjeti ugradnju samostojećeg  hladnjaka,sudopera, samostojećeg štednjaka opisano u oprema stavke 14,15,16,17 Uključiti radnu ploču debljine min. 38 mm, napravljenu od materijala. Ladice sa potunom izvlakom, ravnim metalnim stranicama, mehanizam s integriranim usporivačem, trodimenzionalno namještanje fronte, nosivost min. 55 kg.</t>
  </si>
  <si>
    <t>EL. SAMOSTOJEĆI ŠTEDNJAK:                                                                         dobava i montaža el. štednjaka,  sa pećnicom s min. 5 načina grijanja: 3D vrući zrak, Gornje/donje grijanje, Ventilatorski infra roštilj, Blagi vrući zrak, Velikopovršinski varijabilni roštilj
Raspon temperature: 50 °C - 275 °C
Zapremina: min. 66 l, Utisni gumb za upravljanje, Potrošnja energije po ciklusu pri uobičajenom načinu rada: max. 0.98 kWh
Potrošnja energije po ciklusu pri načinu rada s ventilatorom: max. 0.79 kWh, LED zaslon za upravljanje, Potpuno staklena unutarnja strana vrata, Izvor topline: električna pećnicaEnergetski razred A, Boja; Bijela,
znavanje veličine dna posude, Funkcija Power Management, Sigurnosno isključivanje, Dječija sigurnosna brava Digitalni dvostupanjski indikator preostale topline za svako polje za kuhanje. Čelični okvir, sve do pune funkcionalnosti i gotovosti.</t>
  </si>
  <si>
    <t>MADRAC:                                                        
Dobava i montaža madraca 200*100 cm ukupne visine 25 cm. Džepičasta (pocket) jezgra visine min. 120 mm, debljine žice min. 2 mm (tvrdoća F2), meki filc min. 700 g sa obje strane jezgri, PU pjena PT2541 po min. 2,5 cm u pločama sa obje strane, PU pjena PN2535 po min. 2,5 cm u pločama sa obje strane, PU pjena PT 4070 po min. 10 cm na bočnim stranama. Platno teškogorivo i antibakterijsko 74% PES, 24% PP. PES vata 200 gr., reteks 14 gr. Ozračne trake na bočnim stranicama madraca, spajanje patent zatvaračem sa bočne strane, traka po rubovima (paspul).</t>
  </si>
  <si>
    <t xml:space="preserve">Na fronte su postavljene aluminijske ručkice L profil bijele boje, blago zaboljenih rubova, dimenzija (vxš): min. 4,1x5,1 cm. Vrata su na kvalitetnim metalnim spojnicama s metalnom podložnom pločicom u obradi ocinčano, kut otvaranja 120°, Clip top s mogućnošću podešavanja dubine i trodimenzionalnog pomaka +/- 3 mm. Spojnice imaju ugrađen ublaživač zatvaranja. Ormar je poličar s 4 police </t>
  </si>
  <si>
    <t>. Police su napravljene od materijala TIP A</t>
  </si>
  <si>
    <t xml:space="preserve">KRILNI ORMAR TIP 2:
Izrada, dobava i montaža krilnog ormara sve do pune funkcionalnosti, uključujući sav dodatni potreban okov, dimenzija (vxšxd): 180x100x40 cm. Sklop ormara sastoji se od dva dijela po visini od kojih svaki ima jedna krilna vrata. Korpus, fronte i leđa ormara izvesti od materijala TIP A,Sve kantirano ABS rubnom trakom debljine 2 mm.  Obavezno kantiranje stražne strane korpusa. Na fronte su postavljene aluminijske ručkice L profil bijele boje, blago zaobljenih rubova, dimenzija (vxš): min. 4,1x5,1 cm. 
</t>
  </si>
  <si>
    <t xml:space="preserve">KRILNI ORMAR TIP 1:
Izrada, dobava i montaža krilnog ormara sve do pune funkcionalnosti, uključujući sav dodatni potreban okov, dimenzija (vxšxd): 195x90x50 cm. Sklop ormara sastoji se od jednog dijela po visini sa  dvoja krilna vrata okrenuta simetrično jedna prema drugima. Korpus, fronte i leđa ormara izvesti od materijala TIP A Sve kantirano ABS rubnom trakom debljine 2 mm. Obavezno kantiranje stražne strane korpusa. Između gornjeg i donjeg elementa nalazi se ploča od materijala TIP B, debljine 36 mm, završno kantirano ABS rubnom trakom debljine 1 mm.  </t>
  </si>
  <si>
    <t xml:space="preserve">LADIČAR:
Izrada, dobava i montaža ladičara sve do pune funkcionalnosti, uključujući sav dodatni potreban okov, dimenzija (vxšxd): 65x50x55 cm. Sastoji se od tri ladice pokretan na točkovima. Ladice sa metalnim stranicama, mehanizam s usporivačem, dvodimenzionalno namještanje fronte, nosivost min. 35 kg. Fronta ladice po visini je kraća za 30 mm i iza fronte nalazi se aluminijska bijela profil ručkica. Zaključavanje prve ladice - na ladicu ugraditi poniklanu bravicu s mogućnošću zaključavanja. Duljina cilindra bravice min. 22 mm, dok je promjer cilindra min. 19 mm.  </t>
  </si>
  <si>
    <t xml:space="preserve">Bravica mora imati dva ključa. Postavljen je na silikonske kotačiče promjera min. 25 mm, 4 kom (2 s kočnicom, 2 bez kočnice) i ukupne visine kotačića max. 28 mm. Korpus ladičara izvesti od materijala TIP A,  Debljina stranica i fronti je 18 mm. Sve kantirano ABS rubnom trakom debljine 2 mm. </t>
  </si>
  <si>
    <t>NOĆNI ORMARIĆ:
Izrada, dobava i montaža ladičara sve do pune funkcionalnosti, uključujući sav dodatni potreban okov, dimenzija (vxšxd): 65x50x55 cm. Sastoji se od tri ladice. Ladice sa metalnim stranicama, mehanizam s usporivačem, dvodimenzionalno namještanje fronte, nosivost min. 35 kg. Fronta ladice po visini je kraća za 30 mm i iza fronte nalazi se aluminijska bijela profil ručkica. Fronta ormarića je niža 40 mm od okolnih stranica i sistema je kao ogradica .</t>
  </si>
  <si>
    <t xml:space="preserve">Postavljen je na nogice  4 kom a visine max. 28 mm. Korpus ladičara izvesti od materijala TIP A,Debljina stranica i fronti je 18 mm. Sve kantirano ABS rubnom trakom debljine 2 mm. </t>
  </si>
  <si>
    <t>OTVORENI POLIČAR TIP 1:
Izrada, dobava i montaža otvorenog poličara sve do pune funkcionalnosti, uključujući sav dodatni potreban okov, dimenzija (vxšxd): 50x205x32 cm. Poličar se postavlja na zid pomoću ankera  6 kom po setu čija je nosivost min. 50kg/kom ili s nogicama na pod ,. Vidljive matice pokriti čepom, a probijanje zida uključiti u cijenu izrade police. Okvir poličara napravljen je od materijala TIP A, debljine 36 mm.. Sve kantirano ABS rubnom trakom debljine 2 mm. Obavezno kantiranje stražne strane korpusa.</t>
  </si>
  <si>
    <t>OTVORENI POLIČAR TIP 2: 
Izrada, dobava i montaža otvorenog poličara sve do pune funkcionalnosti, uključujući sav dodatni potreban okov, dimenzija (vxšxd): 180x80 x32 cm. Poličar se učvrščuje dodatno na zid pomoću ankera. Vidljive matice pokriti čepom, a probijanje zida uključiti u cijenu izrade police. Okvir poličara napravljen je od materijala TIP A,  Sve kantirano ABS rubnom trakom debljine 2 mm. Obavezno kantiranje stražne strane korpusa.</t>
  </si>
  <si>
    <t>BLAGOVAONSKI STOL:
Izrada, dobava i montaža stola u čajnoj kuhinji sve do pune funkcionalnosti, uključujući sav dodatni potreban okov dimenzija (vxšxd): 65x150x80 cm. Gornja ploča stola postavljena je na metalne noge kvadratnog oblika, profili cijevi su 60x20 mm. Debljina stijeneke je 2 mm. Noge imaju mogućnost nivelacije visine. Spojevi cijevi napravljeni su pod kutem 45° - bez vidljivih spojeva na varovima. Završna plastifikacija istih je RAL po izboru naručitelja. Gornja ploča je debljine 36 mm te napravljena od materijala TIP B. Kantirana ABS rubnom trakom debljine 1 mm.</t>
  </si>
  <si>
    <t>STOL U SOBI:
Izrada, dobava i montaža stola u sobama sve do pune funkcionalnosti, uključujući sav dodatni potreban okov dimenzija (vxšxd): 75x120x70 cm. Gornja ploča stola postavljena je na metalne noge kvadratnog oblika, profili cijevi su 30*30 mm. Debljina stijenke je 2 mm.Stol ima prednji markir 120*30 cm. Noge imaju mogućnost nivelacije visine. Spojevi cijevi napravljeni su pod kutem 45° - bez vidljivih spojeva na varovima. Završna plastifikacija istih je RAL po izboru naručitelja. Gornja ploča je debljine najmanje  25 mm te  Kantirana ABS rubnom trakom debljine 2 mm.</t>
  </si>
  <si>
    <t xml:space="preserve">KONFERENCIJSKA STOLICA
dobava stolice na 4  krom noge okruglog presjeka. Prednja i stražnja noga izrađene su iz jednog komada savijene kromirane cijevi, te su još na jednom mjestu povezane radi dodatnog učvršćenja. Ispod sjedala su dva para nogu međusobno povezana sa dvije krom cijevi također okruglog presjeka radi dodatne čvrstoće stolice. Sjedalo i naslon su tapecirani.u boji po izboru, </t>
  </si>
  <si>
    <t xml:space="preserve">NISKA KOMODA ZA CIPELE: 
Izrada, dobava i montaža komode-zatvorene za sjedenje i spremanje obuće dimenzije (vxšxd): 45x120x32  cm. komoda sjedište  je tapecirana u platno u sivoj boji s visokomotpornosti na habanje min. 100.000 okretaja. Tkanina ima položen test gorenja na cigarete. Debljina tkanine je min. 1,38 mm.  Otpornost na kidanje: min. 72,0 N. Na konstrukciju sjedišta i nalona postavljena je visokootporna HR spužva debljine min. 3 cm na sjedištu. Noge imaju mogućnost nivelacije visinea. Završna plastifikacija istih je RAL 9011 MAT. Između konstrukcije i tapeciranog dijela nalazi se ploča napravljena od materijala TIP 2. Sve zatvoreno s vratima.Sve kantirano ABS rubnom trakom debljine 2 mm. </t>
  </si>
  <si>
    <t xml:space="preserve">KUTNA GARNITURA ZA 7 OSOBA: 
Izrada, dobava i montaža klupe za sjedenje  .                                        Dimenzije proizvoda.
Visina uključujući jastuke za leđa: 104 cm
Dubina: 98 cm
Širina, desno: 322 cm
Širina, lijevo: 252 cm
Visina prostora ispod namještaja: 7 cm
Širina naslona za ruke: 18 cm
Visina naslona za ruke: 68 cm
Dubina sjedišta: 60 cm
Visina sjedišta: 49 cm dimenzije . Duboki jastuci s džepičastim oprugama, pjenom i gornjim slojem poliesterskog vlakna.Elementi sofe mogu se kombinirati na različite načineKlupa je tapecirana u platno u sivoj boji s visokomotpornosti na habanje min. 100.000 okretaja. Tkanina ima položen test gorenja na cigarete. Debljina tkanine je min. 1,38 mm.  Otpornost na kidanje: min. 72,0 N. Na konstrukciju sjedišta i nalona postavljena je visokootporna HR spužva debljine min. 12 cm na sjedištu. Čelična konstrukcija 30x30 mm. Noge imaju mogućnost nivelacije visine. Spojevi cijevi napravljeni su pod kutem 45° - bez vidljivih spojeva na varovima. Završna plastifikacija istih je RAL 9011 MAT. Između konstrukcije i tapeciranog dijela nalazi se ploča napravljena od materijala TIP B. Sve kantirano ABS rubnom trakom debljine 1 mm. </t>
  </si>
  <si>
    <t>FOTELJA: 
dobava fotelje 4 noge, tapecirana u sivu boju,.Tkanina: Poliesterska vlakna, materijal pjene: poliuretanska pjena, Gustoća pjene: 18/20/24 kg/m³Sjedalo: šperploča, Poliesterska vlakna, poliuretanska pjena, čelik, Naslon: Poliesterska vlakna, poliuretanska pjena, čelik, Naslon za ruke: Poliesterska vlakna, poliuretanska pjena, čelik, Noga: masivna hrastovina.</t>
  </si>
  <si>
    <t xml:space="preserve">RADNA STOLICA: 
 Sjedalo i naslon za leđa izrađeni iz dva dijela, obloženi spužvom i tkaninom, 100% poliester, min. 160 g/m2 težina tkanine, min. 50.000 Martimndale ciklusa u boji po izboru projektanta.Stolica na 4  krom noge okruglog presjeka. min. 4 čepića za zaštitu poda, mogućnost slaganja stolice jedne na drugu, dim: 51,5x49x88,5 cm, širina sjedala 46 cm, dubina sjedala 43 cm, visina sjedenja 48 cm, visina naslona za leđa38,5 cm, težina stolice max. 6,1 kg. 
</t>
  </si>
  <si>
    <t>STOL KONFERENCIJSKI:                                                                               Konferencijski stol dimenzije 220x90x75 cm. Ploĉa stola izvodi se od oplemenjene iverice, kantirane ABS trakom, debljine najmanje  36 mm u dekoru prema trenutno dostupnim mat lager dekorima. Stol se izvodi na 2 "T"metalne noge, profila 100x50 mm, ,sivu ili crnu boju po izboru. Između nogu je poveznica u drvenoj ili metalnoj varijanti. . S donje strane nogu izvode se nivelatori.</t>
  </si>
  <si>
    <t>NAMJEŠTAJ UKUPNO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</si>
</sst>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2" x14ac:knownFonts="1">
    <font>
      <sz val="11"/>
      <color theme="1"/>
      <name val="Calibri"/>
      <family val="2"/>
      <scheme val="minor"/>
    </font>
    <font>
      <b/>
      <sz val="14"/>
      <color theme="1"/>
      <name val="Arial"/>
      <family val="2"/>
      <charset val="238"/>
    </font>
    <font>
      <b/>
      <sz val="12"/>
      <color theme="1"/>
      <name val="Arial"/>
      <family val="2"/>
      <charset val="238"/>
    </font>
    <font>
      <sz val="10"/>
      <name val="Arial"/>
      <family val="2"/>
      <charset val="1"/>
    </font>
    <font>
      <b/>
      <sz val="9"/>
      <name val="Arial"/>
      <family val="2"/>
      <charset val="238"/>
    </font>
    <font>
      <b/>
      <sz val="9"/>
      <color theme="1"/>
      <name val="Arial"/>
      <family val="2"/>
      <charset val="238"/>
    </font>
    <font>
      <b/>
      <sz val="12"/>
      <name val="Arial"/>
      <family val="2"/>
      <charset val="238"/>
    </font>
    <font>
      <b/>
      <sz val="10"/>
      <name val="Arial"/>
      <family val="2"/>
      <charset val="238"/>
    </font>
    <font>
      <sz val="10"/>
      <name val="Arial CE"/>
      <family val="2"/>
      <charset val="238"/>
    </font>
    <font>
      <sz val="12"/>
      <name val="Arial"/>
      <family val="2"/>
      <charset val="238"/>
    </font>
    <font>
      <sz val="10"/>
      <name val="Arial"/>
      <family val="2"/>
      <charset val="238"/>
    </font>
    <font>
      <b/>
      <sz val="11"/>
      <name val="Arial"/>
      <family val="2"/>
      <charset val="238"/>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31"/>
      </patternFill>
    </fill>
    <fill>
      <patternFill patternType="solid">
        <fgColor theme="7" tint="0.79998168889431442"/>
        <bgColor indexed="64"/>
      </patternFill>
    </fill>
    <fill>
      <patternFill patternType="solid">
        <fgColor theme="7" tint="0.39997558519241921"/>
        <bgColor indexed="31"/>
      </patternFill>
    </fill>
    <fill>
      <patternFill patternType="solid">
        <fgColor theme="7" tint="0.39997558519241921"/>
        <bgColor indexed="47"/>
      </patternFill>
    </fill>
  </fills>
  <borders count="18">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s>
  <cellStyleXfs count="4">
    <xf numFmtId="0" fontId="0" fillId="0" borderId="0"/>
    <xf numFmtId="0" fontId="3" fillId="0" borderId="0"/>
    <xf numFmtId="0" fontId="8" fillId="0" borderId="0"/>
    <xf numFmtId="0" fontId="10" fillId="0" borderId="0"/>
  </cellStyleXfs>
  <cellXfs count="115">
    <xf numFmtId="0" fontId="0" fillId="0" borderId="0" xfId="0"/>
    <xf numFmtId="0" fontId="0" fillId="0" borderId="0" xfId="0" applyFont="1"/>
    <xf numFmtId="4" fontId="0" fillId="0" borderId="0" xfId="0" applyNumberFormat="1" applyFont="1" applyAlignment="1">
      <alignment horizontal="right"/>
    </xf>
    <xf numFmtId="0" fontId="0" fillId="0" borderId="12" xfId="0" applyFont="1" applyBorder="1" applyAlignment="1">
      <alignment horizontal="left" vertical="top" wrapText="1"/>
    </xf>
    <xf numFmtId="0" fontId="0" fillId="0" borderId="0" xfId="0" applyFont="1" applyAlignment="1">
      <alignment vertical="top" wrapText="1"/>
    </xf>
    <xf numFmtId="4" fontId="0" fillId="0" borderId="0" xfId="0" applyNumberFormat="1" applyFont="1" applyAlignment="1">
      <alignment horizontal="right" vertical="center"/>
    </xf>
    <xf numFmtId="0" fontId="4" fillId="3" borderId="13" xfId="1" applyFont="1" applyFill="1" applyBorder="1" applyAlignment="1">
      <alignment horizontal="left" vertical="center" wrapText="1"/>
    </xf>
    <xf numFmtId="49"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4" fontId="4" fillId="3" borderId="13" xfId="0" applyNumberFormat="1" applyFont="1" applyFill="1" applyBorder="1" applyAlignment="1">
      <alignment horizontal="center" vertical="center" wrapText="1"/>
    </xf>
    <xf numFmtId="4" fontId="4" fillId="3" borderId="13" xfId="0" applyNumberFormat="1" applyFont="1" applyFill="1" applyBorder="1" applyAlignment="1">
      <alignment horizontal="right" vertical="center" wrapText="1"/>
    </xf>
    <xf numFmtId="0" fontId="5" fillId="4" borderId="10" xfId="0" applyFont="1" applyFill="1" applyBorder="1" applyAlignment="1">
      <alignment horizontal="center" vertical="center" wrapText="1"/>
    </xf>
    <xf numFmtId="0" fontId="6" fillId="5" borderId="10" xfId="1" applyFont="1" applyFill="1" applyBorder="1" applyAlignment="1">
      <alignment horizontal="left" vertical="center" wrapText="1"/>
    </xf>
    <xf numFmtId="49" fontId="6" fillId="5" borderId="10" xfId="0" applyNumberFormat="1" applyFont="1" applyFill="1" applyBorder="1" applyAlignment="1">
      <alignment horizontal="left" vertical="center" wrapText="1"/>
    </xf>
    <xf numFmtId="0" fontId="6" fillId="5" borderId="10" xfId="0" applyFont="1" applyFill="1" applyBorder="1" applyAlignment="1">
      <alignment horizontal="center" vertical="center" wrapText="1"/>
    </xf>
    <xf numFmtId="4" fontId="6" fillId="5" borderId="10" xfId="0" applyNumberFormat="1" applyFont="1" applyFill="1" applyBorder="1" applyAlignment="1">
      <alignment horizontal="center" vertical="center" wrapText="1"/>
    </xf>
    <xf numFmtId="4" fontId="6" fillId="5" borderId="10" xfId="0" applyNumberFormat="1" applyFont="1" applyFill="1" applyBorder="1" applyAlignment="1">
      <alignment horizontal="right" vertical="center" wrapText="1"/>
    </xf>
    <xf numFmtId="0" fontId="2" fillId="2" borderId="10" xfId="0" applyFont="1" applyFill="1" applyBorder="1" applyAlignment="1">
      <alignment horizontal="center" vertical="center" wrapText="1"/>
    </xf>
    <xf numFmtId="0" fontId="4" fillId="0" borderId="0" xfId="1" applyFont="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5" fillId="0" borderId="0" xfId="0" applyFont="1" applyAlignment="1">
      <alignment horizontal="center" vertical="center" wrapText="1"/>
    </xf>
    <xf numFmtId="0" fontId="0" fillId="0" borderId="0" xfId="0" applyFont="1" applyAlignment="1">
      <alignment horizontal="center"/>
    </xf>
    <xf numFmtId="4" fontId="0" fillId="0" borderId="0" xfId="0" applyNumberFormat="1" applyFont="1" applyAlignment="1">
      <alignment horizontal="center"/>
    </xf>
    <xf numFmtId="4" fontId="0" fillId="0" borderId="0" xfId="0" applyNumberFormat="1" applyFont="1" applyAlignment="1" applyProtection="1">
      <alignment horizontal="right"/>
      <protection locked="0"/>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lignment horizontal="center" wrapText="1"/>
    </xf>
    <xf numFmtId="4" fontId="0" fillId="0" borderId="0" xfId="0" applyNumberFormat="1" applyFont="1" applyAlignment="1">
      <alignment horizontal="center" wrapText="1"/>
    </xf>
    <xf numFmtId="4" fontId="0" fillId="0" borderId="0" xfId="0" applyNumberFormat="1" applyFont="1" applyAlignment="1" applyProtection="1">
      <alignment horizontal="right" wrapText="1"/>
      <protection locked="0"/>
    </xf>
    <xf numFmtId="0" fontId="0" fillId="0" borderId="0" xfId="0" applyFont="1" applyProtection="1">
      <protection locked="0"/>
    </xf>
    <xf numFmtId="0" fontId="0" fillId="2" borderId="10" xfId="0" applyFont="1" applyFill="1" applyBorder="1" applyAlignment="1">
      <alignment vertical="top"/>
    </xf>
    <xf numFmtId="49" fontId="7" fillId="6" borderId="13" xfId="0" applyNumberFormat="1" applyFont="1" applyFill="1" applyBorder="1" applyAlignment="1">
      <alignment horizontal="right" vertical="top" wrapText="1"/>
    </xf>
    <xf numFmtId="164" fontId="7" fillId="6" borderId="13" xfId="2" applyNumberFormat="1" applyFont="1" applyFill="1" applyBorder="1" applyAlignment="1">
      <alignment vertical="center" wrapText="1"/>
    </xf>
    <xf numFmtId="4" fontId="7" fillId="6" borderId="13" xfId="2" applyNumberFormat="1" applyFont="1" applyFill="1" applyBorder="1" applyAlignment="1">
      <alignment horizontal="right" wrapText="1"/>
    </xf>
    <xf numFmtId="4" fontId="7" fillId="6" borderId="13" xfId="0" applyNumberFormat="1" applyFont="1" applyFill="1" applyBorder="1" applyAlignment="1">
      <alignment horizontal="right" wrapText="1"/>
    </xf>
    <xf numFmtId="49" fontId="6" fillId="5" borderId="10" xfId="0" applyNumberFormat="1" applyFont="1" applyFill="1" applyBorder="1" applyAlignment="1">
      <alignment horizontal="left" vertical="top" wrapText="1"/>
    </xf>
    <xf numFmtId="0" fontId="6" fillId="5" borderId="10" xfId="0" applyFont="1" applyFill="1" applyBorder="1" applyAlignment="1">
      <alignment vertical="center" wrapText="1"/>
    </xf>
    <xf numFmtId="49" fontId="4" fillId="0" borderId="0" xfId="0" applyNumberFormat="1" applyFont="1" applyAlignment="1">
      <alignment horizontal="center" vertical="top" wrapText="1"/>
    </xf>
    <xf numFmtId="0" fontId="4" fillId="0" borderId="0" xfId="0" applyFont="1" applyAlignment="1">
      <alignment vertical="center" wrapText="1"/>
    </xf>
    <xf numFmtId="0" fontId="9" fillId="4" borderId="0" xfId="0" applyFont="1" applyFill="1" applyAlignment="1">
      <alignment vertical="center"/>
    </xf>
    <xf numFmtId="0" fontId="6" fillId="4" borderId="0" xfId="0" applyFont="1" applyFill="1" applyAlignment="1">
      <alignment horizontal="justify" vertical="center" wrapText="1"/>
    </xf>
    <xf numFmtId="0" fontId="9" fillId="4" borderId="0" xfId="0" applyFont="1" applyFill="1" applyAlignment="1">
      <alignment horizontal="right" vertical="center" wrapText="1"/>
    </xf>
    <xf numFmtId="4" fontId="6" fillId="4" borderId="0" xfId="3" applyNumberFormat="1" applyFont="1" applyFill="1"/>
    <xf numFmtId="0" fontId="9" fillId="4" borderId="0" xfId="3" applyFont="1" applyFill="1"/>
    <xf numFmtId="0" fontId="10" fillId="0" borderId="0" xfId="3" applyFont="1"/>
    <xf numFmtId="4" fontId="11" fillId="0" borderId="0" xfId="3" applyNumberFormat="1" applyFont="1"/>
    <xf numFmtId="0" fontId="7" fillId="0" borderId="0" xfId="0" applyFont="1" applyAlignment="1">
      <alignment horizontal="right"/>
    </xf>
    <xf numFmtId="0" fontId="7" fillId="0" borderId="0" xfId="0" applyFont="1"/>
    <xf numFmtId="4" fontId="7" fillId="0" borderId="0" xfId="3" applyNumberFormat="1" applyFont="1"/>
    <xf numFmtId="0" fontId="7" fillId="0" borderId="0" xfId="3" applyFont="1"/>
    <xf numFmtId="0" fontId="10" fillId="0" borderId="0" xfId="0" applyFont="1" applyAlignment="1">
      <alignment horizontal="right"/>
    </xf>
    <xf numFmtId="0" fontId="10" fillId="0" borderId="0" xfId="0" applyFont="1"/>
    <xf numFmtId="0" fontId="10" fillId="0" borderId="14" xfId="0" applyFont="1" applyBorder="1"/>
    <xf numFmtId="0" fontId="7" fillId="0" borderId="14" xfId="0" applyFont="1" applyBorder="1" applyAlignment="1">
      <alignment vertical="center" wrapText="1"/>
    </xf>
    <xf numFmtId="0" fontId="10" fillId="0" borderId="14" xfId="3" applyFont="1" applyBorder="1"/>
    <xf numFmtId="4" fontId="7" fillId="0" borderId="14" xfId="3" applyNumberFormat="1" applyFont="1" applyBorder="1"/>
    <xf numFmtId="0" fontId="7" fillId="0" borderId="14" xfId="3" applyFont="1" applyBorder="1"/>
    <xf numFmtId="0" fontId="7" fillId="0" borderId="0" xfId="0" applyFont="1" applyAlignment="1">
      <alignment horizontal="right" vertical="center"/>
    </xf>
    <xf numFmtId="0" fontId="10" fillId="0" borderId="16" xfId="3" applyFont="1" applyBorder="1"/>
    <xf numFmtId="0" fontId="10" fillId="0" borderId="16" xfId="3" applyFont="1" applyBorder="1" applyAlignment="1">
      <alignment horizontal="right" vertical="center"/>
    </xf>
    <xf numFmtId="4" fontId="10" fillId="0" borderId="16" xfId="3" applyNumberFormat="1" applyFont="1" applyBorder="1"/>
    <xf numFmtId="0" fontId="6" fillId="4" borderId="0" xfId="0" applyFont="1" applyFill="1" applyAlignment="1">
      <alignment horizontal="right" vertical="center"/>
    </xf>
    <xf numFmtId="0" fontId="6" fillId="4" borderId="0" xfId="3" applyFont="1" applyFill="1"/>
    <xf numFmtId="4" fontId="7" fillId="0" borderId="0" xfId="3" applyNumberFormat="1" applyFont="1" applyAlignment="1">
      <alignment horizontal="right"/>
    </xf>
    <xf numFmtId="4" fontId="7" fillId="0" borderId="15" xfId="3" applyNumberFormat="1" applyFont="1" applyBorder="1" applyAlignment="1">
      <alignment horizontal="right"/>
    </xf>
    <xf numFmtId="4" fontId="10" fillId="0" borderId="16" xfId="3" applyNumberFormat="1" applyFont="1" applyBorder="1" applyAlignment="1">
      <alignment horizontal="right"/>
    </xf>
    <xf numFmtId="4" fontId="6" fillId="4" borderId="17" xfId="3" applyNumberFormat="1" applyFont="1" applyFill="1" applyBorder="1" applyAlignment="1">
      <alignment horizontal="right"/>
    </xf>
    <xf numFmtId="0" fontId="0" fillId="0" borderId="0" xfId="0" applyFont="1" applyAlignment="1">
      <alignment horizontal="center" vertical="top"/>
    </xf>
    <xf numFmtId="0" fontId="0" fillId="0" borderId="0" xfId="0" applyFont="1" applyAlignment="1">
      <alignment horizontal="center"/>
    </xf>
    <xf numFmtId="4" fontId="0" fillId="0" borderId="0" xfId="0" applyNumberFormat="1" applyFont="1" applyAlignment="1">
      <alignment horizontal="center"/>
    </xf>
    <xf numFmtId="4" fontId="0" fillId="0" borderId="0" xfId="0" applyNumberFormat="1" applyFont="1" applyAlignment="1" applyProtection="1">
      <alignment horizontal="right"/>
      <protection locked="0"/>
    </xf>
    <xf numFmtId="4" fontId="0" fillId="0" borderId="0" xfId="0" applyNumberFormat="1" applyFont="1" applyAlignment="1">
      <alignment horizontal="right"/>
    </xf>
    <xf numFmtId="0" fontId="0" fillId="0" borderId="0" xfId="0" applyFont="1" applyAlignment="1">
      <alignment horizontal="left" vertical="top" wrapText="1"/>
    </xf>
    <xf numFmtId="0" fontId="0" fillId="0" borderId="0" xfId="0" applyFont="1" applyAlignment="1">
      <alignment wrapText="1"/>
    </xf>
    <xf numFmtId="2" fontId="0" fillId="0" borderId="0" xfId="0" applyNumberFormat="1" applyFont="1"/>
    <xf numFmtId="0" fontId="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xf>
    <xf numFmtId="4" fontId="0" fillId="0" borderId="0" xfId="0" applyNumberFormat="1" applyFont="1" applyAlignment="1">
      <alignment horizontal="center"/>
    </xf>
    <xf numFmtId="4" fontId="0" fillId="0" borderId="0" xfId="0" applyNumberFormat="1" applyFont="1" applyAlignment="1" applyProtection="1">
      <alignment horizontal="right"/>
      <protection locked="0"/>
    </xf>
    <xf numFmtId="4" fontId="0" fillId="0" borderId="0" xfId="0" applyNumberFormat="1" applyFont="1" applyAlignment="1">
      <alignment horizontal="right"/>
    </xf>
    <xf numFmtId="0" fontId="0" fillId="0" borderId="0" xfId="0" applyFont="1" applyAlignment="1">
      <alignment horizontal="center" vertical="top"/>
    </xf>
    <xf numFmtId="0" fontId="1"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horizontal="center"/>
    </xf>
    <xf numFmtId="4" fontId="0" fillId="0" borderId="0" xfId="0" applyNumberFormat="1" applyFont="1" applyAlignment="1">
      <alignment horizontal="center"/>
    </xf>
    <xf numFmtId="4" fontId="0" fillId="0" borderId="0" xfId="0" applyNumberFormat="1" applyFont="1" applyAlignment="1" applyProtection="1">
      <alignment horizontal="right"/>
      <protection locked="0"/>
    </xf>
    <xf numFmtId="4" fontId="0" fillId="0" borderId="0" xfId="0" applyNumberFormat="1" applyFont="1" applyAlignment="1">
      <alignment horizontal="right" wrapText="1"/>
    </xf>
    <xf numFmtId="0" fontId="0" fillId="0" borderId="0" xfId="0" applyFont="1" applyAlignment="1" applyProtection="1">
      <alignment horizontal="center"/>
      <protection locked="0"/>
    </xf>
    <xf numFmtId="4" fontId="0" fillId="0" borderId="0" xfId="0" applyNumberFormat="1" applyFont="1" applyAlignment="1">
      <alignment horizontal="right"/>
    </xf>
    <xf numFmtId="0" fontId="0" fillId="0" borderId="0" xfId="0" applyFont="1" applyAlignment="1" applyProtection="1">
      <alignment horizontal="center" wrapText="1"/>
      <protection locked="0"/>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center"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2" fillId="2" borderId="1" xfId="0" applyFont="1" applyFill="1" applyBorder="1" applyAlignment="1">
      <alignment horizontal="left"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cellXfs>
  <cellStyles count="4">
    <cellStyle name="Normal 19 2" xfId="1"/>
    <cellStyle name="Normal 22" xfId="3"/>
    <cellStyle name="Normal_TROŠKOVNIK - KAM - ŽUTO" xfId="2"/>
    <cellStyle name="Normalno" xfId="0" builtinId="0"/>
  </cellStyles>
  <dxfs count="8">
    <dxf>
      <fill>
        <patternFill patternType="solid">
          <fgColor indexed="47"/>
          <bgColor indexed="34"/>
        </patternFill>
      </fill>
    </dxf>
    <dxf>
      <fill>
        <patternFill patternType="solid">
          <fgColor indexed="47"/>
          <bgColor indexed="34"/>
        </patternFill>
      </fill>
    </dxf>
    <dxf>
      <fill>
        <patternFill patternType="solid">
          <fgColor indexed="47"/>
          <bgColor indexed="34"/>
        </patternFill>
      </fill>
    </dxf>
    <dxf>
      <fill>
        <patternFill patternType="solid">
          <fgColor indexed="47"/>
          <bgColor indexed="34"/>
        </patternFill>
      </fill>
    </dxf>
    <dxf>
      <font>
        <b val="0"/>
        <condense val="0"/>
        <extend val="0"/>
        <color indexed="8"/>
      </font>
      <fill>
        <patternFill patternType="solid">
          <fgColor indexed="35"/>
          <bgColor indexed="36"/>
        </patternFill>
      </fill>
    </dxf>
    <dxf>
      <font>
        <b val="0"/>
        <condense val="0"/>
        <extend val="0"/>
        <color indexed="0"/>
      </font>
      <fill>
        <patternFill patternType="solid">
          <fgColor indexed="35"/>
          <bgColor indexed="36"/>
        </patternFill>
      </fill>
    </dxf>
    <dxf>
      <font>
        <b val="0"/>
        <condense val="0"/>
        <extend val="0"/>
        <color indexed="8"/>
      </font>
      <fill>
        <patternFill patternType="solid">
          <fgColor indexed="35"/>
          <bgColor indexed="36"/>
        </patternFill>
      </fill>
    </dxf>
    <dxf>
      <font>
        <b val="0"/>
        <condense val="0"/>
        <extend val="0"/>
        <color indexed="0"/>
      </font>
      <fill>
        <patternFill patternType="solid">
          <fgColor indexed="35"/>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152400</xdr:colOff>
      <xdr:row>42</xdr:row>
      <xdr:rowOff>0</xdr:rowOff>
    </xdr:from>
    <xdr:to>
      <xdr:col>5</xdr:col>
      <xdr:colOff>323850</xdr:colOff>
      <xdr:row>45</xdr:row>
      <xdr:rowOff>95250</xdr:rowOff>
    </xdr:to>
    <xdr:sp macro="" textlink="">
      <xdr:nvSpPr>
        <xdr:cNvPr id="2" name="TextBox 1">
          <a:extLst>
            <a:ext uri="{FF2B5EF4-FFF2-40B4-BE49-F238E27FC236}">
              <a16:creationId xmlns:a16="http://schemas.microsoft.com/office/drawing/2014/main" id="{134151AB-EB9B-4CC5-8E25-2A653665A1B1}"/>
            </a:ext>
          </a:extLst>
        </xdr:cNvPr>
        <xdr:cNvSpPr>
          <a:spLocks noChangeArrowheads="1"/>
        </xdr:cNvSpPr>
      </xdr:nvSpPr>
      <xdr:spPr bwMode="auto">
        <a:xfrm>
          <a:off x="13106400" y="6941820"/>
          <a:ext cx="342900" cy="7658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42</xdr:row>
      <xdr:rowOff>0</xdr:rowOff>
    </xdr:from>
    <xdr:to>
      <xdr:col>5</xdr:col>
      <xdr:colOff>323850</xdr:colOff>
      <xdr:row>45</xdr:row>
      <xdr:rowOff>95250</xdr:rowOff>
    </xdr:to>
    <xdr:sp macro="" textlink="">
      <xdr:nvSpPr>
        <xdr:cNvPr id="3" name="TextBox 2">
          <a:extLst>
            <a:ext uri="{FF2B5EF4-FFF2-40B4-BE49-F238E27FC236}">
              <a16:creationId xmlns:a16="http://schemas.microsoft.com/office/drawing/2014/main" id="{331C8C28-CD7F-4A6B-9CF8-E040A5407996}"/>
            </a:ext>
          </a:extLst>
        </xdr:cNvPr>
        <xdr:cNvSpPr>
          <a:spLocks noChangeArrowheads="1"/>
        </xdr:cNvSpPr>
      </xdr:nvSpPr>
      <xdr:spPr bwMode="auto">
        <a:xfrm>
          <a:off x="13106400" y="6941820"/>
          <a:ext cx="342900" cy="7658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42</xdr:row>
      <xdr:rowOff>0</xdr:rowOff>
    </xdr:from>
    <xdr:to>
      <xdr:col>5</xdr:col>
      <xdr:colOff>323850</xdr:colOff>
      <xdr:row>45</xdr:row>
      <xdr:rowOff>95250</xdr:rowOff>
    </xdr:to>
    <xdr:sp macro="" textlink="">
      <xdr:nvSpPr>
        <xdr:cNvPr id="4" name="TextBox 3">
          <a:extLst>
            <a:ext uri="{FF2B5EF4-FFF2-40B4-BE49-F238E27FC236}">
              <a16:creationId xmlns:a16="http://schemas.microsoft.com/office/drawing/2014/main" id="{A164E9A2-5B80-4407-9FD8-82C50F188EC5}"/>
            </a:ext>
          </a:extLst>
        </xdr:cNvPr>
        <xdr:cNvSpPr>
          <a:spLocks noChangeArrowheads="1"/>
        </xdr:cNvSpPr>
      </xdr:nvSpPr>
      <xdr:spPr bwMode="auto">
        <a:xfrm>
          <a:off x="13106400" y="6941820"/>
          <a:ext cx="342900" cy="7658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42</xdr:row>
      <xdr:rowOff>0</xdr:rowOff>
    </xdr:from>
    <xdr:to>
      <xdr:col>5</xdr:col>
      <xdr:colOff>323850</xdr:colOff>
      <xdr:row>45</xdr:row>
      <xdr:rowOff>95250</xdr:rowOff>
    </xdr:to>
    <xdr:sp macro="" textlink="">
      <xdr:nvSpPr>
        <xdr:cNvPr id="5" name="TextBox 4">
          <a:extLst>
            <a:ext uri="{FF2B5EF4-FFF2-40B4-BE49-F238E27FC236}">
              <a16:creationId xmlns:a16="http://schemas.microsoft.com/office/drawing/2014/main" id="{6E313A77-A3AF-432C-9ED7-0B39DE652AAC}"/>
            </a:ext>
          </a:extLst>
        </xdr:cNvPr>
        <xdr:cNvSpPr>
          <a:spLocks noChangeArrowheads="1"/>
        </xdr:cNvSpPr>
      </xdr:nvSpPr>
      <xdr:spPr bwMode="auto">
        <a:xfrm>
          <a:off x="13106400" y="6941820"/>
          <a:ext cx="342900" cy="7658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89</xdr:row>
      <xdr:rowOff>0</xdr:rowOff>
    </xdr:from>
    <xdr:to>
      <xdr:col>5</xdr:col>
      <xdr:colOff>323850</xdr:colOff>
      <xdr:row>92</xdr:row>
      <xdr:rowOff>95250</xdr:rowOff>
    </xdr:to>
    <xdr:sp macro="" textlink="">
      <xdr:nvSpPr>
        <xdr:cNvPr id="6" name="TextBox 1">
          <a:extLst>
            <a:ext uri="{FF2B5EF4-FFF2-40B4-BE49-F238E27FC236}">
              <a16:creationId xmlns:a16="http://schemas.microsoft.com/office/drawing/2014/main" id="{8D016B29-163F-4634-8DBD-A40E7C2A9687}"/>
            </a:ext>
          </a:extLst>
        </xdr:cNvPr>
        <xdr:cNvSpPr>
          <a:spLocks noChangeArrowheads="1"/>
        </xdr:cNvSpPr>
      </xdr:nvSpPr>
      <xdr:spPr bwMode="auto">
        <a:xfrm>
          <a:off x="13106400" y="47274480"/>
          <a:ext cx="342900" cy="628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89</xdr:row>
      <xdr:rowOff>0</xdr:rowOff>
    </xdr:from>
    <xdr:to>
      <xdr:col>5</xdr:col>
      <xdr:colOff>323850</xdr:colOff>
      <xdr:row>92</xdr:row>
      <xdr:rowOff>95250</xdr:rowOff>
    </xdr:to>
    <xdr:sp macro="" textlink="">
      <xdr:nvSpPr>
        <xdr:cNvPr id="7" name="TextBox 2">
          <a:extLst>
            <a:ext uri="{FF2B5EF4-FFF2-40B4-BE49-F238E27FC236}">
              <a16:creationId xmlns:a16="http://schemas.microsoft.com/office/drawing/2014/main" id="{CDF072FB-AAAA-486F-A956-85C4DD34F818}"/>
            </a:ext>
          </a:extLst>
        </xdr:cNvPr>
        <xdr:cNvSpPr>
          <a:spLocks noChangeArrowheads="1"/>
        </xdr:cNvSpPr>
      </xdr:nvSpPr>
      <xdr:spPr bwMode="auto">
        <a:xfrm>
          <a:off x="13106400" y="47274480"/>
          <a:ext cx="342900" cy="628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89</xdr:row>
      <xdr:rowOff>0</xdr:rowOff>
    </xdr:from>
    <xdr:to>
      <xdr:col>5</xdr:col>
      <xdr:colOff>323850</xdr:colOff>
      <xdr:row>92</xdr:row>
      <xdr:rowOff>95250</xdr:rowOff>
    </xdr:to>
    <xdr:sp macro="" textlink="">
      <xdr:nvSpPr>
        <xdr:cNvPr id="8" name="TextBox 3">
          <a:extLst>
            <a:ext uri="{FF2B5EF4-FFF2-40B4-BE49-F238E27FC236}">
              <a16:creationId xmlns:a16="http://schemas.microsoft.com/office/drawing/2014/main" id="{38EC0EC4-17CD-4335-A43F-46710AF6DD36}"/>
            </a:ext>
          </a:extLst>
        </xdr:cNvPr>
        <xdr:cNvSpPr>
          <a:spLocks noChangeArrowheads="1"/>
        </xdr:cNvSpPr>
      </xdr:nvSpPr>
      <xdr:spPr bwMode="auto">
        <a:xfrm>
          <a:off x="13106400" y="47274480"/>
          <a:ext cx="342900" cy="628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152400</xdr:colOff>
      <xdr:row>89</xdr:row>
      <xdr:rowOff>0</xdr:rowOff>
    </xdr:from>
    <xdr:to>
      <xdr:col>5</xdr:col>
      <xdr:colOff>323850</xdr:colOff>
      <xdr:row>92</xdr:row>
      <xdr:rowOff>95250</xdr:rowOff>
    </xdr:to>
    <xdr:sp macro="" textlink="">
      <xdr:nvSpPr>
        <xdr:cNvPr id="9" name="TextBox 4">
          <a:extLst>
            <a:ext uri="{FF2B5EF4-FFF2-40B4-BE49-F238E27FC236}">
              <a16:creationId xmlns:a16="http://schemas.microsoft.com/office/drawing/2014/main" id="{C9F6049E-F2F9-4D47-88F1-5620ED295236}"/>
            </a:ext>
          </a:extLst>
        </xdr:cNvPr>
        <xdr:cNvSpPr>
          <a:spLocks noChangeArrowheads="1"/>
        </xdr:cNvSpPr>
      </xdr:nvSpPr>
      <xdr:spPr bwMode="auto">
        <a:xfrm>
          <a:off x="13106400" y="47274480"/>
          <a:ext cx="342900" cy="628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abSelected="1" topLeftCell="A51" zoomScaleNormal="100" workbookViewId="0">
      <selection activeCell="G107" sqref="G107"/>
    </sheetView>
  </sheetViews>
  <sheetFormatPr defaultColWidth="8.88671875" defaultRowHeight="14.4" x14ac:dyDescent="0.3"/>
  <cols>
    <col min="1" max="1" width="5.44140625" style="1" customWidth="1"/>
    <col min="2" max="2" width="57.44140625" style="1" customWidth="1"/>
    <col min="3" max="3" width="9.33203125" style="1" customWidth="1"/>
    <col min="4" max="4" width="7.6640625" style="1" customWidth="1"/>
    <col min="5" max="5" width="13.44140625" style="2" customWidth="1"/>
    <col min="6" max="6" width="16.109375" style="2" customWidth="1"/>
    <col min="7" max="7" width="33.33203125" style="1" customWidth="1"/>
    <col min="8" max="8" width="8.88671875" style="1"/>
    <col min="9" max="9" width="59" style="1" customWidth="1"/>
    <col min="10" max="16384" width="8.88671875" style="1"/>
  </cols>
  <sheetData>
    <row r="1" spans="1:7" ht="17.399999999999999" customHeight="1" x14ac:dyDescent="0.3">
      <c r="A1" s="90" t="s">
        <v>0</v>
      </c>
      <c r="B1" s="90"/>
      <c r="C1" s="90"/>
      <c r="D1" s="90"/>
      <c r="E1" s="90"/>
      <c r="F1" s="90"/>
      <c r="G1" s="90"/>
    </row>
    <row r="4" spans="1:7" ht="15.6" x14ac:dyDescent="0.3">
      <c r="A4" s="112" t="s">
        <v>1</v>
      </c>
      <c r="B4" s="112"/>
      <c r="C4" s="112"/>
      <c r="D4" s="112"/>
      <c r="E4" s="112"/>
      <c r="F4" s="112"/>
      <c r="G4" s="112"/>
    </row>
    <row r="5" spans="1:7" x14ac:dyDescent="0.3">
      <c r="A5" s="102"/>
      <c r="B5" s="102"/>
      <c r="C5" s="102"/>
      <c r="D5" s="102"/>
      <c r="E5" s="102"/>
      <c r="F5" s="102"/>
      <c r="G5" s="102"/>
    </row>
    <row r="6" spans="1:7" x14ac:dyDescent="0.3">
      <c r="A6" s="113"/>
      <c r="B6" s="103" t="s">
        <v>2</v>
      </c>
      <c r="C6" s="104"/>
      <c r="D6" s="104"/>
      <c r="E6" s="104"/>
      <c r="F6" s="104"/>
      <c r="G6" s="105"/>
    </row>
    <row r="7" spans="1:7" x14ac:dyDescent="0.3">
      <c r="A7" s="114"/>
      <c r="B7" s="106"/>
      <c r="C7" s="107"/>
      <c r="D7" s="107"/>
      <c r="E7" s="107"/>
      <c r="F7" s="107"/>
      <c r="G7" s="108"/>
    </row>
    <row r="8" spans="1:7" x14ac:dyDescent="0.3">
      <c r="A8" s="114"/>
      <c r="B8" s="109"/>
      <c r="C8" s="110"/>
      <c r="D8" s="110"/>
      <c r="E8" s="110"/>
      <c r="F8" s="110"/>
      <c r="G8" s="111"/>
    </row>
    <row r="9" spans="1:7" x14ac:dyDescent="0.3">
      <c r="A9" s="102"/>
      <c r="B9" s="103" t="s">
        <v>3</v>
      </c>
      <c r="C9" s="104"/>
      <c r="D9" s="104"/>
      <c r="E9" s="104"/>
      <c r="F9" s="104"/>
      <c r="G9" s="105"/>
    </row>
    <row r="10" spans="1:7" x14ac:dyDescent="0.3">
      <c r="A10" s="102"/>
      <c r="B10" s="106"/>
      <c r="C10" s="107"/>
      <c r="D10" s="107"/>
      <c r="E10" s="107"/>
      <c r="F10" s="107"/>
      <c r="G10" s="108"/>
    </row>
    <row r="11" spans="1:7" x14ac:dyDescent="0.3">
      <c r="A11" s="102"/>
      <c r="B11" s="106"/>
      <c r="C11" s="107"/>
      <c r="D11" s="107"/>
      <c r="E11" s="107"/>
      <c r="F11" s="107"/>
      <c r="G11" s="108"/>
    </row>
    <row r="12" spans="1:7" x14ac:dyDescent="0.3">
      <c r="A12" s="102"/>
      <c r="B12" s="109"/>
      <c r="C12" s="110"/>
      <c r="D12" s="110"/>
      <c r="E12" s="110"/>
      <c r="F12" s="110"/>
      <c r="G12" s="111"/>
    </row>
    <row r="13" spans="1:7" x14ac:dyDescent="0.3">
      <c r="A13" s="102"/>
      <c r="B13" s="103" t="s">
        <v>4</v>
      </c>
      <c r="C13" s="104"/>
      <c r="D13" s="104"/>
      <c r="E13" s="104"/>
      <c r="F13" s="104"/>
      <c r="G13" s="105"/>
    </row>
    <row r="14" spans="1:7" x14ac:dyDescent="0.3">
      <c r="A14" s="102"/>
      <c r="B14" s="106"/>
      <c r="C14" s="107"/>
      <c r="D14" s="107"/>
      <c r="E14" s="107"/>
      <c r="F14" s="107"/>
      <c r="G14" s="108"/>
    </row>
    <row r="15" spans="1:7" x14ac:dyDescent="0.3">
      <c r="A15" s="102"/>
      <c r="B15" s="109"/>
      <c r="C15" s="110"/>
      <c r="D15" s="110"/>
      <c r="E15" s="110"/>
      <c r="F15" s="110"/>
      <c r="G15" s="111"/>
    </row>
    <row r="16" spans="1:7" x14ac:dyDescent="0.3">
      <c r="A16" s="102"/>
      <c r="B16" s="103" t="s">
        <v>67</v>
      </c>
      <c r="C16" s="104"/>
      <c r="D16" s="104"/>
      <c r="E16" s="104"/>
      <c r="F16" s="104"/>
      <c r="G16" s="105"/>
    </row>
    <row r="17" spans="1:7" x14ac:dyDescent="0.3">
      <c r="A17" s="102"/>
      <c r="B17" s="109"/>
      <c r="C17" s="110"/>
      <c r="D17" s="110"/>
      <c r="E17" s="110"/>
      <c r="F17" s="110"/>
      <c r="G17" s="111"/>
    </row>
    <row r="18" spans="1:7" x14ac:dyDescent="0.3">
      <c r="A18" s="102"/>
      <c r="B18" s="99" t="s">
        <v>5</v>
      </c>
      <c r="C18" s="100"/>
      <c r="D18" s="100"/>
      <c r="E18" s="100"/>
      <c r="F18" s="101"/>
      <c r="G18" s="3"/>
    </row>
    <row r="19" spans="1:7" x14ac:dyDescent="0.3">
      <c r="A19" s="102"/>
      <c r="B19" s="99" t="s">
        <v>6</v>
      </c>
      <c r="C19" s="100"/>
      <c r="D19" s="100"/>
      <c r="E19" s="100"/>
      <c r="F19" s="101"/>
      <c r="G19" s="3"/>
    </row>
    <row r="20" spans="1:7" x14ac:dyDescent="0.3">
      <c r="A20" s="102"/>
      <c r="B20" s="99" t="s">
        <v>7</v>
      </c>
      <c r="C20" s="100"/>
      <c r="D20" s="100"/>
      <c r="E20" s="100"/>
      <c r="F20" s="101"/>
      <c r="G20" s="3"/>
    </row>
    <row r="21" spans="1:7" x14ac:dyDescent="0.3">
      <c r="A21" s="102"/>
      <c r="B21" s="99" t="s">
        <v>8</v>
      </c>
      <c r="C21" s="100"/>
      <c r="D21" s="100"/>
      <c r="E21" s="100"/>
      <c r="F21" s="101"/>
      <c r="G21" s="3"/>
    </row>
    <row r="22" spans="1:7" x14ac:dyDescent="0.3">
      <c r="A22" s="102"/>
      <c r="B22" s="99" t="s">
        <v>9</v>
      </c>
      <c r="C22" s="100"/>
      <c r="D22" s="100"/>
      <c r="E22" s="100"/>
      <c r="F22" s="100"/>
      <c r="G22" s="101"/>
    </row>
    <row r="23" spans="1:7" x14ac:dyDescent="0.3">
      <c r="A23" s="102"/>
      <c r="B23" s="99" t="s">
        <v>10</v>
      </c>
      <c r="C23" s="100"/>
      <c r="D23" s="100"/>
      <c r="E23" s="100"/>
      <c r="F23" s="100"/>
      <c r="G23" s="101"/>
    </row>
    <row r="24" spans="1:7" x14ac:dyDescent="0.3">
      <c r="A24" s="102"/>
      <c r="B24" s="99" t="s">
        <v>11</v>
      </c>
      <c r="C24" s="100"/>
      <c r="D24" s="100"/>
      <c r="E24" s="100"/>
      <c r="F24" s="100"/>
      <c r="G24" s="101"/>
    </row>
    <row r="25" spans="1:7" x14ac:dyDescent="0.3">
      <c r="A25" s="4"/>
      <c r="B25" s="99" t="s">
        <v>12</v>
      </c>
      <c r="C25" s="100"/>
      <c r="D25" s="100"/>
      <c r="E25" s="100"/>
      <c r="F25" s="100"/>
      <c r="G25" s="101"/>
    </row>
    <row r="26" spans="1:7" x14ac:dyDescent="0.3">
      <c r="A26" s="102"/>
      <c r="B26" s="103" t="s">
        <v>69</v>
      </c>
      <c r="C26" s="104"/>
      <c r="D26" s="104"/>
      <c r="E26" s="104"/>
      <c r="F26" s="104"/>
      <c r="G26" s="105"/>
    </row>
    <row r="27" spans="1:7" x14ac:dyDescent="0.3">
      <c r="A27" s="102"/>
      <c r="B27" s="106"/>
      <c r="C27" s="107"/>
      <c r="D27" s="107"/>
      <c r="E27" s="107"/>
      <c r="F27" s="107"/>
      <c r="G27" s="108"/>
    </row>
    <row r="28" spans="1:7" x14ac:dyDescent="0.3">
      <c r="A28" s="102"/>
      <c r="B28" s="106"/>
      <c r="C28" s="107"/>
      <c r="D28" s="107"/>
      <c r="E28" s="107"/>
      <c r="F28" s="107"/>
      <c r="G28" s="108"/>
    </row>
    <row r="29" spans="1:7" x14ac:dyDescent="0.3">
      <c r="A29" s="102"/>
      <c r="B29" s="106"/>
      <c r="C29" s="107"/>
      <c r="D29" s="107"/>
      <c r="E29" s="107"/>
      <c r="F29" s="107"/>
      <c r="G29" s="108"/>
    </row>
    <row r="30" spans="1:7" ht="6.75" customHeight="1" x14ac:dyDescent="0.3">
      <c r="A30" s="102"/>
      <c r="B30" s="106"/>
      <c r="C30" s="107"/>
      <c r="D30" s="107"/>
      <c r="E30" s="107"/>
      <c r="F30" s="107"/>
      <c r="G30" s="108"/>
    </row>
    <row r="31" spans="1:7" hidden="1" x14ac:dyDescent="0.3">
      <c r="A31" s="102"/>
      <c r="B31" s="106"/>
      <c r="C31" s="107"/>
      <c r="D31" s="107"/>
      <c r="E31" s="107"/>
      <c r="F31" s="107"/>
      <c r="G31" s="108"/>
    </row>
    <row r="32" spans="1:7" hidden="1" x14ac:dyDescent="0.3">
      <c r="A32" s="102"/>
      <c r="B32" s="106"/>
      <c r="C32" s="107"/>
      <c r="D32" s="107"/>
      <c r="E32" s="107"/>
      <c r="F32" s="107"/>
      <c r="G32" s="108"/>
    </row>
    <row r="33" spans="1:7" hidden="1" x14ac:dyDescent="0.3">
      <c r="A33" s="102"/>
      <c r="B33" s="106"/>
      <c r="C33" s="107"/>
      <c r="D33" s="107"/>
      <c r="E33" s="107"/>
      <c r="F33" s="107"/>
      <c r="G33" s="108"/>
    </row>
    <row r="34" spans="1:7" hidden="1" x14ac:dyDescent="0.3">
      <c r="A34" s="102"/>
      <c r="B34" s="106"/>
      <c r="C34" s="107"/>
      <c r="D34" s="107"/>
      <c r="E34" s="107"/>
      <c r="F34" s="107"/>
      <c r="G34" s="108"/>
    </row>
    <row r="35" spans="1:7" ht="30" hidden="1" customHeight="1" x14ac:dyDescent="0.3">
      <c r="A35" s="102"/>
      <c r="B35" s="106"/>
      <c r="C35" s="107"/>
      <c r="D35" s="107"/>
      <c r="E35" s="107"/>
      <c r="F35" s="107"/>
      <c r="G35" s="108"/>
    </row>
    <row r="36" spans="1:7" ht="0.75" customHeight="1" x14ac:dyDescent="0.3">
      <c r="A36" s="102"/>
      <c r="B36" s="106"/>
      <c r="C36" s="107"/>
      <c r="D36" s="107"/>
      <c r="E36" s="107"/>
      <c r="F36" s="107"/>
      <c r="G36" s="108"/>
    </row>
    <row r="37" spans="1:7" ht="17.25" hidden="1" customHeight="1" x14ac:dyDescent="0.3">
      <c r="A37" s="102"/>
      <c r="B37" s="106"/>
      <c r="C37" s="107"/>
      <c r="D37" s="107"/>
      <c r="E37" s="107"/>
      <c r="F37" s="107"/>
      <c r="G37" s="108"/>
    </row>
    <row r="38" spans="1:7" x14ac:dyDescent="0.3">
      <c r="A38" s="102"/>
      <c r="B38" s="103" t="s">
        <v>72</v>
      </c>
      <c r="C38" s="104"/>
      <c r="D38" s="104"/>
      <c r="E38" s="104"/>
      <c r="F38" s="104"/>
      <c r="G38" s="105"/>
    </row>
    <row r="39" spans="1:7" x14ac:dyDescent="0.3">
      <c r="A39" s="102"/>
      <c r="B39" s="106"/>
      <c r="C39" s="107"/>
      <c r="D39" s="107"/>
      <c r="E39" s="107"/>
      <c r="F39" s="107"/>
      <c r="G39" s="108"/>
    </row>
    <row r="40" spans="1:7" x14ac:dyDescent="0.3">
      <c r="A40" s="102"/>
      <c r="B40" s="106"/>
      <c r="C40" s="107"/>
      <c r="D40" s="107"/>
      <c r="E40" s="107"/>
      <c r="F40" s="107"/>
      <c r="G40" s="108"/>
    </row>
    <row r="41" spans="1:7" ht="2.4" customHeight="1" x14ac:dyDescent="0.3">
      <c r="A41" s="102"/>
      <c r="B41" s="109"/>
      <c r="C41" s="110"/>
      <c r="D41" s="110"/>
      <c r="E41" s="110"/>
      <c r="F41" s="110"/>
      <c r="G41" s="111"/>
    </row>
    <row r="42" spans="1:7" x14ac:dyDescent="0.3">
      <c r="F42" s="5"/>
    </row>
    <row r="43" spans="1:7" ht="24" x14ac:dyDescent="0.3">
      <c r="A43" s="6" t="s">
        <v>13</v>
      </c>
      <c r="B43" s="7" t="s">
        <v>14</v>
      </c>
      <c r="C43" s="8" t="s">
        <v>15</v>
      </c>
      <c r="D43" s="9" t="s">
        <v>16</v>
      </c>
      <c r="E43" s="10" t="s">
        <v>17</v>
      </c>
      <c r="F43" s="10" t="s">
        <v>18</v>
      </c>
      <c r="G43" s="11" t="s">
        <v>19</v>
      </c>
    </row>
    <row r="44" spans="1:7" ht="15.6" x14ac:dyDescent="0.3">
      <c r="A44" s="12" t="s">
        <v>20</v>
      </c>
      <c r="B44" s="13" t="s">
        <v>21</v>
      </c>
      <c r="C44" s="14"/>
      <c r="D44" s="15"/>
      <c r="E44" s="16"/>
      <c r="F44" s="16"/>
      <c r="G44" s="17"/>
    </row>
    <row r="45" spans="1:7" x14ac:dyDescent="0.3">
      <c r="A45" s="18"/>
      <c r="B45" s="19"/>
      <c r="C45" s="20"/>
      <c r="D45" s="21"/>
      <c r="E45" s="22"/>
      <c r="F45" s="22"/>
      <c r="G45" s="23"/>
    </row>
    <row r="46" spans="1:7" ht="144" x14ac:dyDescent="0.3">
      <c r="A46" s="102" t="s">
        <v>22</v>
      </c>
      <c r="B46" s="4" t="s">
        <v>23</v>
      </c>
      <c r="C46" s="24"/>
      <c r="D46" s="25"/>
      <c r="E46" s="26"/>
    </row>
    <row r="47" spans="1:7" ht="72" x14ac:dyDescent="0.3">
      <c r="A47" s="102"/>
      <c r="B47" s="4" t="s">
        <v>77</v>
      </c>
      <c r="C47" s="24"/>
      <c r="D47" s="25"/>
      <c r="E47" s="26"/>
    </row>
    <row r="48" spans="1:7" ht="28.8" x14ac:dyDescent="0.3">
      <c r="A48" s="102"/>
      <c r="B48" s="4" t="s">
        <v>68</v>
      </c>
      <c r="C48" s="24" t="s">
        <v>24</v>
      </c>
      <c r="D48" s="25">
        <v>8</v>
      </c>
      <c r="E48" s="26"/>
      <c r="F48" s="2">
        <f t="shared" ref="F48" si="0">ROUND(D48*E48,2)</f>
        <v>0</v>
      </c>
    </row>
    <row r="49" spans="1:7" x14ac:dyDescent="0.3">
      <c r="A49" s="27"/>
      <c r="B49" s="28"/>
      <c r="C49" s="24"/>
      <c r="D49" s="25"/>
    </row>
    <row r="50" spans="1:7" ht="144" x14ac:dyDescent="0.3">
      <c r="A50" s="102" t="s">
        <v>25</v>
      </c>
      <c r="B50" s="4" t="s">
        <v>84</v>
      </c>
      <c r="C50" s="92" t="s">
        <v>24</v>
      </c>
      <c r="D50" s="93">
        <v>8</v>
      </c>
      <c r="E50" s="94"/>
      <c r="F50" s="97">
        <f>ROUND(D50*E50,2)</f>
        <v>0</v>
      </c>
      <c r="G50" s="98"/>
    </row>
    <row r="51" spans="1:7" ht="100.8" x14ac:dyDescent="0.3">
      <c r="A51" s="102"/>
      <c r="B51" s="4" t="s">
        <v>81</v>
      </c>
      <c r="C51" s="92"/>
      <c r="D51" s="93"/>
      <c r="E51" s="94"/>
      <c r="F51" s="97"/>
      <c r="G51" s="98"/>
    </row>
    <row r="52" spans="1:7" x14ac:dyDescent="0.3">
      <c r="A52" s="102"/>
      <c r="B52" s="4" t="s">
        <v>82</v>
      </c>
      <c r="C52" s="92"/>
      <c r="D52" s="93"/>
      <c r="E52" s="94"/>
      <c r="F52" s="97"/>
      <c r="G52" s="98"/>
    </row>
    <row r="53" spans="1:7" x14ac:dyDescent="0.3">
      <c r="A53" s="29"/>
      <c r="B53" s="30"/>
      <c r="C53" s="24"/>
      <c r="D53" s="25"/>
    </row>
    <row r="54" spans="1:7" ht="148.94999999999999" customHeight="1" x14ac:dyDescent="0.3">
      <c r="A54" s="91" t="s">
        <v>26</v>
      </c>
      <c r="B54" s="4" t="s">
        <v>83</v>
      </c>
      <c r="C54" s="92" t="s">
        <v>24</v>
      </c>
      <c r="D54" s="93">
        <v>3</v>
      </c>
      <c r="E54" s="94"/>
      <c r="F54" s="97">
        <f>ROUND(D54*E54,2)</f>
        <v>0</v>
      </c>
      <c r="G54" s="98"/>
    </row>
    <row r="55" spans="1:7" ht="115.2" x14ac:dyDescent="0.3">
      <c r="A55" s="91"/>
      <c r="B55" s="4" t="s">
        <v>27</v>
      </c>
      <c r="C55" s="92"/>
      <c r="D55" s="93"/>
      <c r="E55" s="94"/>
      <c r="F55" s="97"/>
      <c r="G55" s="98"/>
    </row>
    <row r="56" spans="1:7" ht="72" x14ac:dyDescent="0.3">
      <c r="A56" s="91"/>
      <c r="B56" s="4" t="s">
        <v>70</v>
      </c>
      <c r="C56" s="92"/>
      <c r="D56" s="93"/>
      <c r="E56" s="94"/>
      <c r="F56" s="97"/>
      <c r="G56" s="98"/>
    </row>
    <row r="57" spans="1:7" x14ac:dyDescent="0.3">
      <c r="A57" s="27"/>
      <c r="B57" s="28"/>
      <c r="C57" s="24"/>
      <c r="D57" s="25"/>
    </row>
    <row r="58" spans="1:7" ht="144" x14ac:dyDescent="0.3">
      <c r="A58" s="91" t="s">
        <v>28</v>
      </c>
      <c r="B58" s="4" t="s">
        <v>85</v>
      </c>
      <c r="C58" s="92" t="s">
        <v>24</v>
      </c>
      <c r="D58" s="93">
        <v>2</v>
      </c>
      <c r="E58" s="94"/>
      <c r="F58" s="97">
        <f>ROUND(D58*E58,2)</f>
        <v>0</v>
      </c>
      <c r="G58" s="98"/>
    </row>
    <row r="59" spans="1:7" ht="72" x14ac:dyDescent="0.3">
      <c r="A59" s="91"/>
      <c r="B59" s="4" t="s">
        <v>86</v>
      </c>
      <c r="C59" s="92"/>
      <c r="D59" s="93"/>
      <c r="E59" s="94"/>
      <c r="F59" s="97"/>
      <c r="G59" s="98"/>
    </row>
    <row r="60" spans="1:7" x14ac:dyDescent="0.3">
      <c r="A60" s="31"/>
      <c r="B60" s="4"/>
      <c r="C60" s="24"/>
      <c r="D60" s="25"/>
      <c r="E60" s="26"/>
      <c r="G60" s="32"/>
    </row>
    <row r="61" spans="1:7" ht="115.2" x14ac:dyDescent="0.3">
      <c r="A61" s="91" t="s">
        <v>29</v>
      </c>
      <c r="B61" s="4" t="s">
        <v>87</v>
      </c>
      <c r="C61" s="92" t="s">
        <v>24</v>
      </c>
      <c r="D61" s="93">
        <v>8</v>
      </c>
      <c r="E61" s="94"/>
      <c r="F61" s="97">
        <f>ROUND(D61*E61,2)</f>
        <v>0</v>
      </c>
      <c r="G61" s="98"/>
    </row>
    <row r="62" spans="1:7" ht="43.2" x14ac:dyDescent="0.3">
      <c r="A62" s="91"/>
      <c r="B62" s="4" t="s">
        <v>88</v>
      </c>
      <c r="C62" s="92"/>
      <c r="D62" s="93"/>
      <c r="E62" s="94"/>
      <c r="F62" s="97"/>
      <c r="G62" s="98"/>
    </row>
    <row r="63" spans="1:7" ht="144" x14ac:dyDescent="0.3">
      <c r="A63" s="31" t="s">
        <v>30</v>
      </c>
      <c r="B63" s="4" t="s">
        <v>71</v>
      </c>
      <c r="C63" s="24" t="s">
        <v>24</v>
      </c>
      <c r="D63" s="25">
        <v>2</v>
      </c>
      <c r="E63" s="26"/>
      <c r="F63" s="2">
        <f t="shared" ref="F63:F73" si="1">ROUND(D63*E63,2)</f>
        <v>0</v>
      </c>
      <c r="G63" s="33"/>
    </row>
    <row r="64" spans="1:7" x14ac:dyDescent="0.3">
      <c r="A64" s="27"/>
      <c r="B64" s="28"/>
      <c r="C64" s="24"/>
      <c r="D64" s="25"/>
    </row>
    <row r="65" spans="1:7" ht="129.6" x14ac:dyDescent="0.3">
      <c r="A65" s="31" t="s">
        <v>31</v>
      </c>
      <c r="B65" s="4" t="s">
        <v>89</v>
      </c>
      <c r="C65" s="24" t="s">
        <v>24</v>
      </c>
      <c r="D65" s="25">
        <v>1</v>
      </c>
      <c r="E65" s="26"/>
      <c r="F65" s="2">
        <f t="shared" si="1"/>
        <v>0</v>
      </c>
      <c r="G65" s="33"/>
    </row>
    <row r="66" spans="1:7" x14ac:dyDescent="0.3">
      <c r="A66" s="27"/>
      <c r="B66" s="28"/>
      <c r="C66" s="24"/>
      <c r="D66" s="25"/>
    </row>
    <row r="67" spans="1:7" ht="115.2" x14ac:dyDescent="0.3">
      <c r="A67" s="31" t="s">
        <v>32</v>
      </c>
      <c r="B67" s="4" t="s">
        <v>90</v>
      </c>
      <c r="C67" s="34" t="s">
        <v>24</v>
      </c>
      <c r="D67" s="25">
        <v>3</v>
      </c>
      <c r="E67" s="26"/>
      <c r="F67" s="2">
        <f t="shared" si="1"/>
        <v>0</v>
      </c>
      <c r="G67" s="33"/>
    </row>
    <row r="68" spans="1:7" x14ac:dyDescent="0.3">
      <c r="A68" s="27"/>
      <c r="B68" s="28"/>
      <c r="C68" s="24"/>
      <c r="D68" s="25"/>
    </row>
    <row r="69" spans="1:7" ht="144" x14ac:dyDescent="0.3">
      <c r="A69" s="29" t="s">
        <v>33</v>
      </c>
      <c r="B69" s="4" t="s">
        <v>91</v>
      </c>
      <c r="C69" s="24" t="s">
        <v>24</v>
      </c>
      <c r="D69" s="25">
        <v>1</v>
      </c>
      <c r="E69" s="26"/>
      <c r="F69" s="2">
        <f t="shared" si="1"/>
        <v>0</v>
      </c>
      <c r="G69" s="33"/>
    </row>
    <row r="70" spans="1:7" x14ac:dyDescent="0.3">
      <c r="A70" s="27"/>
      <c r="B70" s="28"/>
      <c r="C70" s="24"/>
      <c r="D70" s="25"/>
    </row>
    <row r="71" spans="1:7" ht="144" x14ac:dyDescent="0.3">
      <c r="A71" s="31" t="s">
        <v>34</v>
      </c>
      <c r="B71" s="4" t="s">
        <v>92</v>
      </c>
      <c r="C71" s="24" t="s">
        <v>24</v>
      </c>
      <c r="D71" s="25">
        <v>8</v>
      </c>
      <c r="E71" s="26"/>
      <c r="F71" s="2">
        <f t="shared" si="1"/>
        <v>0</v>
      </c>
      <c r="G71" s="33"/>
    </row>
    <row r="72" spans="1:7" x14ac:dyDescent="0.3">
      <c r="A72" s="27"/>
      <c r="B72" s="28"/>
      <c r="C72" s="24"/>
      <c r="D72" s="25"/>
    </row>
    <row r="73" spans="1:7" ht="129.6" x14ac:dyDescent="0.3">
      <c r="A73" s="29" t="s">
        <v>35</v>
      </c>
      <c r="B73" s="4" t="s">
        <v>73</v>
      </c>
      <c r="C73" s="34" t="s">
        <v>24</v>
      </c>
      <c r="D73" s="35">
        <v>2</v>
      </c>
      <c r="E73" s="36"/>
      <c r="F73" s="2">
        <f t="shared" si="1"/>
        <v>0</v>
      </c>
      <c r="G73" s="33"/>
    </row>
    <row r="74" spans="1:7" x14ac:dyDescent="0.3">
      <c r="A74" s="27"/>
      <c r="B74" s="28"/>
      <c r="C74" s="24"/>
      <c r="D74" s="25"/>
    </row>
    <row r="75" spans="1:7" ht="158.4" x14ac:dyDescent="0.3">
      <c r="A75" s="91" t="s">
        <v>36</v>
      </c>
      <c r="B75" s="4" t="s">
        <v>78</v>
      </c>
      <c r="C75" s="92" t="s">
        <v>37</v>
      </c>
      <c r="D75" s="93">
        <v>1</v>
      </c>
      <c r="E75" s="94"/>
      <c r="F75" s="95">
        <f>ROUND(D75*E75,2)</f>
        <v>0</v>
      </c>
      <c r="G75" s="96"/>
    </row>
    <row r="76" spans="1:7" ht="136.19999999999999" customHeight="1" x14ac:dyDescent="0.3">
      <c r="A76" s="91"/>
      <c r="B76" s="4" t="s">
        <v>38</v>
      </c>
      <c r="C76" s="92"/>
      <c r="D76" s="93"/>
      <c r="E76" s="94"/>
      <c r="F76" s="95"/>
      <c r="G76" s="96"/>
    </row>
    <row r="77" spans="1:7" ht="57.6" x14ac:dyDescent="0.3">
      <c r="A77" s="91"/>
      <c r="B77" s="4" t="s">
        <v>39</v>
      </c>
      <c r="C77" s="92"/>
      <c r="D77" s="93"/>
      <c r="E77" s="94"/>
      <c r="F77" s="95"/>
      <c r="G77" s="96"/>
    </row>
    <row r="78" spans="1:7" x14ac:dyDescent="0.3">
      <c r="A78" s="27"/>
      <c r="B78" s="28"/>
      <c r="C78" s="24"/>
      <c r="D78" s="25"/>
    </row>
    <row r="79" spans="1:7" ht="345.6" x14ac:dyDescent="0.3">
      <c r="A79" s="31" t="s">
        <v>40</v>
      </c>
      <c r="B79" s="30" t="s">
        <v>95</v>
      </c>
      <c r="C79" s="24" t="s">
        <v>24</v>
      </c>
      <c r="D79" s="25">
        <v>1</v>
      </c>
      <c r="E79" s="26"/>
      <c r="F79" s="2">
        <f t="shared" ref="F79" si="2">ROUND(D79*E79,2)</f>
        <v>0</v>
      </c>
      <c r="G79" s="37"/>
    </row>
    <row r="80" spans="1:7" x14ac:dyDescent="0.3">
      <c r="A80" s="31"/>
      <c r="B80" s="30"/>
      <c r="C80" s="24"/>
      <c r="D80" s="25"/>
      <c r="E80" s="26"/>
      <c r="G80" s="37"/>
    </row>
    <row r="81" spans="1:7" ht="172.8" x14ac:dyDescent="0.3">
      <c r="A81" s="31" t="s">
        <v>41</v>
      </c>
      <c r="B81" s="30" t="s">
        <v>94</v>
      </c>
      <c r="C81" s="24" t="s">
        <v>24</v>
      </c>
      <c r="D81" s="25">
        <v>2</v>
      </c>
      <c r="E81" s="26"/>
      <c r="F81" s="2">
        <f t="shared" ref="F81" si="3">ROUND(D81*E81,2)</f>
        <v>0</v>
      </c>
      <c r="G81" s="37"/>
    </row>
    <row r="82" spans="1:7" x14ac:dyDescent="0.3">
      <c r="A82" s="27"/>
      <c r="B82" s="28"/>
      <c r="C82" s="24"/>
      <c r="D82" s="25"/>
    </row>
    <row r="83" spans="1:7" ht="144" x14ac:dyDescent="0.3">
      <c r="A83" s="31" t="s">
        <v>42</v>
      </c>
      <c r="B83" s="30" t="s">
        <v>43</v>
      </c>
      <c r="C83" s="24" t="s">
        <v>24</v>
      </c>
      <c r="D83" s="25">
        <v>2</v>
      </c>
      <c r="E83" s="26"/>
      <c r="F83" s="2">
        <f t="shared" ref="F83" si="4">ROUND(D83*E83,2)</f>
        <v>0</v>
      </c>
      <c r="G83" s="37"/>
    </row>
    <row r="84" spans="1:7" x14ac:dyDescent="0.3">
      <c r="A84" s="31"/>
      <c r="B84" s="28"/>
      <c r="C84" s="24"/>
      <c r="D84" s="25"/>
    </row>
    <row r="85" spans="1:7" ht="102.6" customHeight="1" x14ac:dyDescent="0.3">
      <c r="A85" s="84" t="s">
        <v>54</v>
      </c>
      <c r="B85" s="81" t="s">
        <v>98</v>
      </c>
      <c r="C85" s="83" t="s">
        <v>24</v>
      </c>
      <c r="D85" s="82">
        <v>1</v>
      </c>
      <c r="F85" s="2">
        <f>SUM(D85*E85)</f>
        <v>0</v>
      </c>
    </row>
    <row r="86" spans="1:7" ht="100.8" x14ac:dyDescent="0.3">
      <c r="A86" s="89" t="s">
        <v>60</v>
      </c>
      <c r="B86" s="4" t="s">
        <v>96</v>
      </c>
      <c r="C86" s="85" t="s">
        <v>24</v>
      </c>
      <c r="D86" s="86">
        <v>4</v>
      </c>
      <c r="E86" s="87"/>
      <c r="F86" s="88">
        <v>0</v>
      </c>
      <c r="G86" s="37"/>
    </row>
    <row r="88" spans="1:7" x14ac:dyDescent="0.3">
      <c r="A88" s="38"/>
      <c r="B88" s="39" t="s">
        <v>99</v>
      </c>
      <c r="C88" s="40"/>
      <c r="D88" s="41"/>
      <c r="E88" s="42"/>
      <c r="F88" s="41">
        <f>SUM(F48:F86)</f>
        <v>0</v>
      </c>
    </row>
    <row r="90" spans="1:7" x14ac:dyDescent="0.3">
      <c r="E90" s="79"/>
      <c r="F90" s="79"/>
    </row>
    <row r="91" spans="1:7" ht="15.6" x14ac:dyDescent="0.3">
      <c r="A91" s="12" t="s">
        <v>44</v>
      </c>
      <c r="B91" s="43" t="s">
        <v>45</v>
      </c>
      <c r="C91" s="44"/>
      <c r="D91" s="15"/>
      <c r="E91" s="16"/>
      <c r="F91" s="16"/>
      <c r="G91" s="17"/>
    </row>
    <row r="92" spans="1:7" x14ac:dyDescent="0.3">
      <c r="A92" s="18"/>
      <c r="B92" s="45"/>
      <c r="C92" s="46"/>
      <c r="D92" s="21"/>
      <c r="E92" s="22"/>
      <c r="F92" s="22"/>
      <c r="G92" s="23"/>
    </row>
    <row r="93" spans="1:7" ht="144" x14ac:dyDescent="0.3">
      <c r="A93" s="75" t="s">
        <v>22</v>
      </c>
      <c r="B93" s="80" t="s">
        <v>80</v>
      </c>
      <c r="C93" s="76" t="s">
        <v>24</v>
      </c>
      <c r="D93" s="77">
        <v>8</v>
      </c>
      <c r="E93" s="78"/>
      <c r="F93" s="79">
        <f t="shared" ref="F93" si="5">ROUND(D93*E93,2)</f>
        <v>0</v>
      </c>
      <c r="G93" s="37"/>
    </row>
    <row r="94" spans="1:7" x14ac:dyDescent="0.3">
      <c r="A94" s="75"/>
      <c r="B94" s="27"/>
      <c r="C94" s="76"/>
      <c r="D94" s="77"/>
      <c r="E94" s="79"/>
      <c r="F94" s="79"/>
    </row>
    <row r="95" spans="1:7" ht="100.8" x14ac:dyDescent="0.3">
      <c r="A95" s="75" t="s">
        <v>25</v>
      </c>
      <c r="B95" s="80" t="s">
        <v>46</v>
      </c>
      <c r="C95" s="76" t="s">
        <v>24</v>
      </c>
      <c r="D95" s="77">
        <v>8</v>
      </c>
      <c r="E95" s="78"/>
      <c r="F95" s="79">
        <f t="shared" ref="F95" si="6">ROUND(D95*E95,2)</f>
        <v>0</v>
      </c>
      <c r="G95" s="37"/>
    </row>
    <row r="96" spans="1:7" x14ac:dyDescent="0.3">
      <c r="A96" s="75"/>
      <c r="B96" s="27"/>
      <c r="C96" s="76"/>
      <c r="D96" s="77"/>
      <c r="E96" s="79"/>
      <c r="F96" s="79"/>
    </row>
    <row r="97" spans="1:7" ht="72" x14ac:dyDescent="0.3">
      <c r="A97" s="75" t="s">
        <v>26</v>
      </c>
      <c r="B97" s="80" t="s">
        <v>47</v>
      </c>
      <c r="C97" s="76" t="s">
        <v>24</v>
      </c>
      <c r="D97" s="77">
        <v>8</v>
      </c>
      <c r="E97" s="78"/>
      <c r="F97" s="79">
        <f t="shared" ref="F97" si="7">ROUND(D97*E97,2)</f>
        <v>0</v>
      </c>
      <c r="G97" s="37"/>
    </row>
    <row r="98" spans="1:7" x14ac:dyDescent="0.3">
      <c r="A98" s="75"/>
      <c r="B98" s="27"/>
      <c r="C98" s="76"/>
      <c r="D98" s="77"/>
      <c r="E98" s="79"/>
      <c r="F98" s="79"/>
    </row>
    <row r="99" spans="1:7" ht="144" x14ac:dyDescent="0.3">
      <c r="A99" s="75" t="s">
        <v>28</v>
      </c>
      <c r="B99" s="80" t="s">
        <v>74</v>
      </c>
      <c r="C99" s="76" t="s">
        <v>24</v>
      </c>
      <c r="D99" s="77">
        <v>8</v>
      </c>
      <c r="E99" s="78"/>
      <c r="F99" s="79">
        <f t="shared" ref="F99" si="8">ROUND(D99*E99,2)</f>
        <v>0</v>
      </c>
      <c r="G99" s="37"/>
    </row>
    <row r="100" spans="1:7" x14ac:dyDescent="0.3">
      <c r="A100" s="75"/>
      <c r="B100" s="27"/>
      <c r="C100" s="76"/>
      <c r="D100" s="77"/>
      <c r="E100" s="79"/>
      <c r="F100" s="79"/>
    </row>
    <row r="101" spans="1:7" ht="158.4" x14ac:dyDescent="0.3">
      <c r="A101" s="75" t="s">
        <v>29</v>
      </c>
      <c r="B101" s="80" t="s">
        <v>75</v>
      </c>
      <c r="C101" s="76" t="s">
        <v>24</v>
      </c>
      <c r="D101" s="77">
        <v>1</v>
      </c>
      <c r="E101" s="78"/>
      <c r="F101" s="79">
        <f t="shared" ref="F101" si="9">ROUND(D101*E101,2)</f>
        <v>0</v>
      </c>
      <c r="G101" s="37"/>
    </row>
    <row r="102" spans="1:7" x14ac:dyDescent="0.3">
      <c r="A102" s="75"/>
      <c r="B102" s="80"/>
      <c r="C102" s="76"/>
      <c r="D102" s="77"/>
      <c r="E102" s="78"/>
      <c r="F102" s="79"/>
      <c r="G102" s="37"/>
    </row>
    <row r="103" spans="1:7" ht="144" x14ac:dyDescent="0.3">
      <c r="A103" s="75" t="s">
        <v>30</v>
      </c>
      <c r="B103" s="80" t="s">
        <v>76</v>
      </c>
      <c r="C103" s="76" t="s">
        <v>24</v>
      </c>
      <c r="D103" s="77">
        <v>2</v>
      </c>
      <c r="E103" s="78"/>
      <c r="F103" s="79">
        <f t="shared" ref="F103" si="10">ROUND(D103*E103,2)</f>
        <v>0</v>
      </c>
      <c r="G103" s="37"/>
    </row>
    <row r="104" spans="1:7" x14ac:dyDescent="0.3">
      <c r="A104" s="75"/>
      <c r="B104" s="27"/>
      <c r="C104" s="76"/>
      <c r="D104" s="77"/>
      <c r="E104" s="79"/>
      <c r="F104" s="79"/>
    </row>
    <row r="105" spans="1:7" ht="28.8" x14ac:dyDescent="0.3">
      <c r="A105" s="75" t="s">
        <v>31</v>
      </c>
      <c r="B105" s="4" t="s">
        <v>48</v>
      </c>
      <c r="C105" s="76" t="s">
        <v>24</v>
      </c>
      <c r="D105" s="77">
        <v>12</v>
      </c>
      <c r="E105" s="78"/>
      <c r="F105" s="79">
        <f t="shared" ref="F105" si="11">ROUND(D105*E105,2)</f>
        <v>0</v>
      </c>
      <c r="G105" s="37"/>
    </row>
    <row r="106" spans="1:7" x14ac:dyDescent="0.3">
      <c r="A106" s="75"/>
      <c r="B106" s="27"/>
      <c r="C106" s="76"/>
      <c r="D106" s="77"/>
      <c r="E106" s="79"/>
      <c r="F106" s="79"/>
    </row>
    <row r="107" spans="1:7" ht="125.25" customHeight="1" x14ac:dyDescent="0.3">
      <c r="A107" s="75" t="s">
        <v>32</v>
      </c>
      <c r="B107" s="4" t="s">
        <v>93</v>
      </c>
      <c r="C107" s="76" t="s">
        <v>24</v>
      </c>
      <c r="D107" s="77">
        <v>8</v>
      </c>
      <c r="E107" s="78"/>
      <c r="F107" s="79">
        <f t="shared" ref="F107" si="12">ROUND(D107*E107,2)</f>
        <v>0</v>
      </c>
      <c r="G107" s="37"/>
    </row>
    <row r="108" spans="1:7" x14ac:dyDescent="0.3">
      <c r="A108" s="75"/>
      <c r="B108" s="27"/>
      <c r="C108" s="76"/>
      <c r="D108" s="77"/>
      <c r="E108" s="79"/>
      <c r="F108" s="79"/>
    </row>
    <row r="109" spans="1:7" ht="129.6" x14ac:dyDescent="0.3">
      <c r="A109" s="75" t="s">
        <v>33</v>
      </c>
      <c r="B109" s="4" t="s">
        <v>97</v>
      </c>
      <c r="C109" s="76" t="s">
        <v>24</v>
      </c>
      <c r="D109" s="77">
        <v>8</v>
      </c>
      <c r="E109" s="78"/>
      <c r="F109" s="79">
        <f t="shared" ref="F109" si="13">ROUND(D109*E109,2)</f>
        <v>0</v>
      </c>
      <c r="G109" s="37"/>
    </row>
    <row r="110" spans="1:7" x14ac:dyDescent="0.3">
      <c r="A110" s="75"/>
      <c r="B110" s="27"/>
      <c r="C110" s="76"/>
      <c r="D110" s="77"/>
      <c r="E110" s="79"/>
      <c r="F110" s="79"/>
    </row>
    <row r="111" spans="1:7" ht="43.2" x14ac:dyDescent="0.3">
      <c r="A111" s="75" t="s">
        <v>34</v>
      </c>
      <c r="B111" s="4" t="s">
        <v>49</v>
      </c>
      <c r="C111" s="76" t="s">
        <v>24</v>
      </c>
      <c r="D111" s="77">
        <v>1</v>
      </c>
      <c r="E111" s="78"/>
      <c r="F111" s="79">
        <f t="shared" ref="F111" si="14">ROUND(D111*E111,2)</f>
        <v>0</v>
      </c>
      <c r="G111" s="37"/>
    </row>
    <row r="112" spans="1:7" x14ac:dyDescent="0.3">
      <c r="A112" s="75"/>
      <c r="B112" s="27"/>
      <c r="C112" s="76"/>
      <c r="D112" s="77"/>
      <c r="E112" s="79"/>
      <c r="F112" s="79"/>
    </row>
    <row r="113" spans="1:7" ht="115.2" x14ac:dyDescent="0.3">
      <c r="A113" s="75" t="s">
        <v>35</v>
      </c>
      <c r="B113" s="4" t="s">
        <v>50</v>
      </c>
      <c r="C113" s="76" t="s">
        <v>24</v>
      </c>
      <c r="D113" s="77">
        <v>2</v>
      </c>
      <c r="E113" s="78"/>
      <c r="F113" s="79">
        <f t="shared" ref="F113" si="15">ROUND(D113*E113,2)</f>
        <v>0</v>
      </c>
      <c r="G113" s="37"/>
    </row>
    <row r="114" spans="1:7" x14ac:dyDescent="0.3">
      <c r="A114" s="75"/>
      <c r="B114" s="27"/>
      <c r="C114" s="76"/>
      <c r="D114" s="77"/>
      <c r="E114" s="79"/>
      <c r="F114" s="79"/>
    </row>
    <row r="115" spans="1:7" ht="57.6" x14ac:dyDescent="0.3">
      <c r="A115" s="75" t="s">
        <v>36</v>
      </c>
      <c r="B115" s="4" t="s">
        <v>51</v>
      </c>
      <c r="C115" s="76" t="s">
        <v>24</v>
      </c>
      <c r="D115" s="77">
        <v>8</v>
      </c>
      <c r="E115" s="78"/>
      <c r="F115" s="79">
        <f t="shared" ref="F115" si="16">ROUND(D115*E115,2)</f>
        <v>0</v>
      </c>
      <c r="G115" s="37"/>
    </row>
    <row r="116" spans="1:7" x14ac:dyDescent="0.3">
      <c r="A116" s="75"/>
      <c r="B116" s="27"/>
      <c r="C116" s="76"/>
      <c r="D116" s="77"/>
      <c r="E116" s="79"/>
      <c r="F116" s="79"/>
    </row>
    <row r="117" spans="1:7" ht="43.2" x14ac:dyDescent="0.3">
      <c r="A117" s="75" t="s">
        <v>40</v>
      </c>
      <c r="B117" s="4" t="s">
        <v>52</v>
      </c>
      <c r="C117" s="76" t="s">
        <v>24</v>
      </c>
      <c r="D117" s="77">
        <v>1</v>
      </c>
      <c r="E117" s="78"/>
      <c r="F117" s="79">
        <f t="shared" ref="F117" si="17">ROUND(D117*E117,2)</f>
        <v>0</v>
      </c>
      <c r="G117" s="37"/>
    </row>
    <row r="118" spans="1:7" x14ac:dyDescent="0.3">
      <c r="A118" s="75"/>
      <c r="B118" s="4"/>
      <c r="C118" s="76"/>
      <c r="D118" s="77"/>
      <c r="E118" s="79"/>
      <c r="F118" s="79"/>
    </row>
    <row r="119" spans="1:7" ht="216" x14ac:dyDescent="0.3">
      <c r="A119" s="75" t="s">
        <v>41</v>
      </c>
      <c r="B119" s="80" t="s">
        <v>79</v>
      </c>
      <c r="C119" s="76" t="s">
        <v>24</v>
      </c>
      <c r="D119" s="77">
        <v>1</v>
      </c>
      <c r="E119" s="78"/>
      <c r="F119" s="79">
        <f t="shared" ref="F119" si="18">ROUND(D119*E119,2)</f>
        <v>0</v>
      </c>
      <c r="G119" s="37"/>
    </row>
    <row r="120" spans="1:7" x14ac:dyDescent="0.3">
      <c r="A120" s="75"/>
      <c r="B120" s="27"/>
      <c r="C120" s="76"/>
      <c r="D120" s="77"/>
      <c r="E120" s="79"/>
      <c r="F120" s="79"/>
    </row>
    <row r="121" spans="1:7" ht="72" x14ac:dyDescent="0.3">
      <c r="A121" s="75" t="s">
        <v>42</v>
      </c>
      <c r="B121" s="4" t="s">
        <v>53</v>
      </c>
      <c r="C121" s="76" t="s">
        <v>24</v>
      </c>
      <c r="D121" s="77">
        <v>1</v>
      </c>
      <c r="E121" s="78"/>
      <c r="F121" s="79">
        <f t="shared" ref="F121" si="19">ROUND(D121*E121,2)</f>
        <v>0</v>
      </c>
      <c r="G121" s="37"/>
    </row>
    <row r="122" spans="1:7" x14ac:dyDescent="0.3">
      <c r="A122" s="75"/>
      <c r="B122" s="27"/>
      <c r="C122" s="76"/>
      <c r="D122" s="77"/>
      <c r="E122" s="79"/>
      <c r="F122" s="79"/>
    </row>
    <row r="123" spans="1:7" ht="43.2" x14ac:dyDescent="0.3">
      <c r="A123" s="75" t="s">
        <v>54</v>
      </c>
      <c r="B123" s="4" t="s">
        <v>55</v>
      </c>
      <c r="C123" s="76" t="s">
        <v>24</v>
      </c>
      <c r="D123" s="77">
        <v>1</v>
      </c>
      <c r="E123" s="78"/>
      <c r="F123" s="79">
        <f t="shared" ref="F123" si="20">ROUND(D123*E123,2)</f>
        <v>0</v>
      </c>
      <c r="G123" s="37"/>
    </row>
    <row r="124" spans="1:7" x14ac:dyDescent="0.3">
      <c r="A124" s="75"/>
      <c r="B124" s="27"/>
      <c r="C124" s="76"/>
      <c r="D124" s="77"/>
      <c r="E124" s="79"/>
      <c r="F124" s="79"/>
    </row>
    <row r="125" spans="1:7" ht="187.2" x14ac:dyDescent="0.3">
      <c r="A125" s="75" t="s">
        <v>56</v>
      </c>
      <c r="B125" s="4" t="s">
        <v>57</v>
      </c>
      <c r="C125" s="76" t="s">
        <v>24</v>
      </c>
      <c r="D125" s="77">
        <v>1</v>
      </c>
      <c r="E125" s="78"/>
      <c r="F125" s="79">
        <f t="shared" ref="F125" si="21">ROUND(D125*E125,2)</f>
        <v>0</v>
      </c>
      <c r="G125" s="37"/>
    </row>
    <row r="126" spans="1:7" x14ac:dyDescent="0.3">
      <c r="A126" s="75"/>
      <c r="B126" s="27"/>
      <c r="C126" s="76"/>
      <c r="D126" s="77"/>
      <c r="E126" s="79"/>
      <c r="F126" s="79"/>
    </row>
    <row r="127" spans="1:7" ht="57.6" x14ac:dyDescent="0.3">
      <c r="A127" s="75" t="s">
        <v>58</v>
      </c>
      <c r="B127" s="4" t="s">
        <v>59</v>
      </c>
      <c r="C127" s="76" t="s">
        <v>24</v>
      </c>
      <c r="D127" s="77">
        <v>1</v>
      </c>
      <c r="E127" s="78"/>
      <c r="F127" s="79">
        <f t="shared" ref="F127" si="22">ROUND(D127*E127,2)</f>
        <v>0</v>
      </c>
      <c r="G127" s="37"/>
    </row>
    <row r="128" spans="1:7" x14ac:dyDescent="0.3">
      <c r="A128" s="75"/>
      <c r="B128" s="27"/>
      <c r="C128" s="76"/>
      <c r="D128" s="77"/>
      <c r="E128" s="79"/>
      <c r="F128" s="79"/>
    </row>
    <row r="129" spans="1:7" x14ac:dyDescent="0.3">
      <c r="E129" s="79"/>
      <c r="F129" s="79"/>
    </row>
    <row r="130" spans="1:7" x14ac:dyDescent="0.3">
      <c r="A130" s="38"/>
      <c r="B130" s="39" t="s">
        <v>61</v>
      </c>
      <c r="C130" s="40"/>
      <c r="D130" s="41"/>
      <c r="E130" s="42"/>
      <c r="F130" s="41">
        <f>SUM(F93:F127)</f>
        <v>0</v>
      </c>
    </row>
    <row r="131" spans="1:7" x14ac:dyDescent="0.3">
      <c r="E131" s="79"/>
      <c r="F131" s="79"/>
    </row>
    <row r="132" spans="1:7" ht="15.6" x14ac:dyDescent="0.3">
      <c r="A132" s="47"/>
      <c r="B132" s="48" t="s">
        <v>62</v>
      </c>
      <c r="C132" s="49"/>
      <c r="D132" s="50"/>
      <c r="E132" s="50"/>
      <c r="F132" s="51"/>
    </row>
    <row r="133" spans="1:7" x14ac:dyDescent="0.3">
      <c r="A133" s="52"/>
      <c r="B133" s="52"/>
      <c r="C133" s="52"/>
      <c r="D133" s="53"/>
      <c r="E133" s="53"/>
      <c r="F133" s="52"/>
    </row>
    <row r="134" spans="1:7" x14ac:dyDescent="0.3">
      <c r="A134" s="54" t="s">
        <v>22</v>
      </c>
      <c r="B134" s="55" t="s">
        <v>21</v>
      </c>
      <c r="C134" s="52"/>
      <c r="D134" s="71"/>
      <c r="E134" s="71"/>
      <c r="F134" s="56">
        <f>F88</f>
        <v>0</v>
      </c>
      <c r="G134" s="57" t="s">
        <v>63</v>
      </c>
    </row>
    <row r="135" spans="1:7" x14ac:dyDescent="0.3">
      <c r="A135" s="52"/>
      <c r="B135" s="52"/>
      <c r="C135" s="52"/>
      <c r="D135" s="56"/>
      <c r="E135" s="56"/>
      <c r="F135" s="57"/>
      <c r="G135" s="57"/>
    </row>
    <row r="136" spans="1:7" x14ac:dyDescent="0.3">
      <c r="A136" s="54" t="s">
        <v>25</v>
      </c>
      <c r="B136" s="55" t="s">
        <v>45</v>
      </c>
      <c r="C136" s="52"/>
      <c r="D136" s="71"/>
      <c r="E136" s="71"/>
      <c r="F136" s="56">
        <f>F130</f>
        <v>0</v>
      </c>
      <c r="G136" s="57" t="s">
        <v>63</v>
      </c>
    </row>
    <row r="137" spans="1:7" x14ac:dyDescent="0.3">
      <c r="A137" s="58"/>
      <c r="B137" s="59"/>
      <c r="C137" s="52"/>
      <c r="D137" s="56"/>
      <c r="E137" s="56"/>
      <c r="F137" s="57"/>
      <c r="G137" s="57"/>
    </row>
    <row r="138" spans="1:7" ht="15" thickBot="1" x14ac:dyDescent="0.35">
      <c r="A138" s="60"/>
      <c r="B138" s="61"/>
      <c r="C138" s="62"/>
      <c r="D138" s="63"/>
      <c r="E138" s="63"/>
      <c r="F138" s="64"/>
      <c r="G138" s="64"/>
    </row>
    <row r="139" spans="1:7" x14ac:dyDescent="0.3">
      <c r="A139" s="59"/>
      <c r="B139" s="65" t="s">
        <v>64</v>
      </c>
      <c r="C139" s="52"/>
      <c r="D139" s="72"/>
      <c r="E139" s="72"/>
      <c r="F139" s="56">
        <f>F134+F136</f>
        <v>0</v>
      </c>
      <c r="G139" s="57" t="s">
        <v>63</v>
      </c>
    </row>
    <row r="140" spans="1:7" ht="15" thickBot="1" x14ac:dyDescent="0.35">
      <c r="A140" s="66"/>
      <c r="B140" s="67" t="s">
        <v>65</v>
      </c>
      <c r="C140" s="66"/>
      <c r="D140" s="73"/>
      <c r="E140" s="73"/>
      <c r="F140" s="68">
        <f>0.25*F139</f>
        <v>0</v>
      </c>
      <c r="G140" s="66" t="s">
        <v>63</v>
      </c>
    </row>
    <row r="141" spans="1:7" ht="16.2" thickTop="1" x14ac:dyDescent="0.3">
      <c r="A141" s="51"/>
      <c r="B141" s="69" t="s">
        <v>66</v>
      </c>
      <c r="C141" s="51"/>
      <c r="D141" s="74"/>
      <c r="E141" s="74"/>
      <c r="F141" s="50">
        <f>F140+F139</f>
        <v>0</v>
      </c>
      <c r="G141" s="70" t="s">
        <v>63</v>
      </c>
    </row>
  </sheetData>
  <mergeCells count="53">
    <mergeCell ref="A4:G4"/>
    <mergeCell ref="A5:G5"/>
    <mergeCell ref="A6:A8"/>
    <mergeCell ref="B6:G8"/>
    <mergeCell ref="A9:A12"/>
    <mergeCell ref="B9:G12"/>
    <mergeCell ref="A13:A24"/>
    <mergeCell ref="B13:G15"/>
    <mergeCell ref="B16:G17"/>
    <mergeCell ref="B18:F18"/>
    <mergeCell ref="B19:F19"/>
    <mergeCell ref="B20:F20"/>
    <mergeCell ref="B21:F21"/>
    <mergeCell ref="B22:G22"/>
    <mergeCell ref="B23:G23"/>
    <mergeCell ref="B24:G24"/>
    <mergeCell ref="G50:G52"/>
    <mergeCell ref="B25:G25"/>
    <mergeCell ref="A26:A37"/>
    <mergeCell ref="B26:G37"/>
    <mergeCell ref="A38:A41"/>
    <mergeCell ref="B38:G41"/>
    <mergeCell ref="A46:A48"/>
    <mergeCell ref="A50:A52"/>
    <mergeCell ref="C50:C52"/>
    <mergeCell ref="D50:D52"/>
    <mergeCell ref="E50:E52"/>
    <mergeCell ref="F50:F52"/>
    <mergeCell ref="E58:E59"/>
    <mergeCell ref="F58:F59"/>
    <mergeCell ref="G58:G59"/>
    <mergeCell ref="A54:A56"/>
    <mergeCell ref="C54:C56"/>
    <mergeCell ref="D54:D56"/>
    <mergeCell ref="E54:E56"/>
    <mergeCell ref="F54:F56"/>
    <mergeCell ref="G54:G56"/>
    <mergeCell ref="A1:G1"/>
    <mergeCell ref="A75:A77"/>
    <mergeCell ref="C75:C77"/>
    <mergeCell ref="D75:D77"/>
    <mergeCell ref="E75:E77"/>
    <mergeCell ref="F75:F77"/>
    <mergeCell ref="G75:G77"/>
    <mergeCell ref="A61:A62"/>
    <mergeCell ref="C61:C62"/>
    <mergeCell ref="D61:D62"/>
    <mergeCell ref="E61:E62"/>
    <mergeCell ref="F61:F62"/>
    <mergeCell ref="G61:G62"/>
    <mergeCell ref="A58:A59"/>
    <mergeCell ref="C58:C59"/>
    <mergeCell ref="D58:D59"/>
  </mergeCells>
  <conditionalFormatting sqref="B43:B45">
    <cfRule type="expression" dxfId="7" priority="7" stopIfTrue="1">
      <formula>#REF!&gt;0</formula>
    </cfRule>
  </conditionalFormatting>
  <conditionalFormatting sqref="B88">
    <cfRule type="expression" dxfId="6" priority="5" stopIfTrue="1">
      <formula>"#REF!&gt;0"</formula>
    </cfRule>
  </conditionalFormatting>
  <conditionalFormatting sqref="B91:B92">
    <cfRule type="expression" dxfId="5" priority="3" stopIfTrue="1">
      <formula>#REF!&gt;0</formula>
    </cfRule>
  </conditionalFormatting>
  <conditionalFormatting sqref="B130">
    <cfRule type="expression" dxfId="4" priority="1" stopIfTrue="1">
      <formula>"#REF!&gt;0"</formula>
    </cfRule>
  </conditionalFormatting>
  <conditionalFormatting sqref="E43:E45">
    <cfRule type="expression" dxfId="3" priority="8" stopIfTrue="1">
      <formula>AND(D1048028&lt;&gt;0,E1048028=0)</formula>
    </cfRule>
  </conditionalFormatting>
  <conditionalFormatting sqref="E88">
    <cfRule type="expression" dxfId="2" priority="6" stopIfTrue="1">
      <formula>AND(D1048342&lt;&gt;0,E1048342=0)</formula>
    </cfRule>
  </conditionalFormatting>
  <conditionalFormatting sqref="E91:E92">
    <cfRule type="expression" dxfId="1" priority="4" stopIfTrue="1">
      <formula>AND(D1048373&lt;&gt;0,E1048373=0)</formula>
    </cfRule>
  </conditionalFormatting>
  <conditionalFormatting sqref="E130">
    <cfRule type="expression" dxfId="0" priority="2" stopIfTrue="1">
      <formula>AND(D28&lt;&gt;0,E28=0)</formula>
    </cfRule>
  </conditionalFormatting>
  <pageMargins left="0.7" right="0.7" top="0.75" bottom="0.75" header="0.3" footer="0.3"/>
  <pageSetup paperSize="9" scale="6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Namještaj i oprema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2024-04-29T12:04:41Z</dcterms:modified>
</cp:coreProperties>
</file>